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nhhanh\AppData\Local\Temp\VNPT Plugin\c8c8177b-feb1-42e3-b282-3ab1d2b3bf68\"/>
    </mc:Choice>
  </mc:AlternateContent>
  <bookViews>
    <workbookView xWindow="-105" yWindow="-105" windowWidth="23250" windowHeight="12570" activeTab="3"/>
  </bookViews>
  <sheets>
    <sheet name="103CKTC" sheetId="1" r:id="rId1"/>
    <sheet name="104CKTC " sheetId="7" r:id="rId2"/>
    <sheet name="105CKTC " sheetId="8" r:id="rId3"/>
    <sheet name="106CKTC" sheetId="9" r:id="rId4"/>
    <sheet name="107CKT" sheetId="10" r:id="rId5"/>
    <sheet name="107CKT1"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0" localSheetId="2">'[1]PNT-QUOT-#3'!#REF!</definedName>
    <definedName name="\0">'[1]PNT-QUOT-#3'!#REF!</definedName>
    <definedName name="\z" localSheetId="2">'[1]COAT&amp;WRAP-QIOT-#3'!#REF!</definedName>
    <definedName name="\z">'[1]COAT&amp;WRAP-QIOT-#3'!#REF!</definedName>
    <definedName name="__A65700" localSheetId="2">'[2]MTO REV.2(ARMOR)'!#REF!</definedName>
    <definedName name="__A65700">'[2]MTO REV.2(ARMOR)'!#REF!</definedName>
    <definedName name="__A65800" localSheetId="2">'[2]MTO REV.2(ARMOR)'!#REF!</definedName>
    <definedName name="__A65800">'[2]MTO REV.2(ARMOR)'!#REF!</definedName>
    <definedName name="__A66000" localSheetId="2">'[2]MTO REV.2(ARMOR)'!#REF!</definedName>
    <definedName name="__A66000">'[2]MTO REV.2(ARMOR)'!#REF!</definedName>
    <definedName name="__A67000" localSheetId="2">'[2]MTO REV.2(ARMOR)'!#REF!</definedName>
    <definedName name="__A67000">'[2]MTO REV.2(ARMOR)'!#REF!</definedName>
    <definedName name="__A68000" localSheetId="2">'[2]MTO REV.2(ARMOR)'!#REF!</definedName>
    <definedName name="__A68000">'[2]MTO REV.2(ARMOR)'!#REF!</definedName>
    <definedName name="__A70000" localSheetId="2">'[2]MTO REV.2(ARMOR)'!#REF!</definedName>
    <definedName name="__A70000">'[2]MTO REV.2(ARMOR)'!#REF!</definedName>
    <definedName name="__A75000" localSheetId="2">'[2]MTO REV.2(ARMOR)'!#REF!</definedName>
    <definedName name="__A75000">'[2]MTO REV.2(ARMOR)'!#REF!</definedName>
    <definedName name="__A85000" localSheetId="2">'[2]MTO REV.2(ARMOR)'!#REF!</definedName>
    <definedName name="__A85000">'[2]MTO REV.2(ARMOR)'!#REF!</definedName>
    <definedName name="__NPV11" localSheetId="2">'[3]Cp&gt;10-Ln&lt;10'!#REF!</definedName>
    <definedName name="__NPV11">'[3]Cp&gt;10-Ln&lt;10'!#REF!</definedName>
    <definedName name="__npv22" localSheetId="2">'[3]Ln&lt;20'!#REF!</definedName>
    <definedName name="__npv22">'[3]Ln&lt;20'!#REF!</definedName>
    <definedName name="__oto10" localSheetId="2">[4]VL!#REF!</definedName>
    <definedName name="__oto10">[4]VL!#REF!</definedName>
    <definedName name="_1" localSheetId="4">#REF!</definedName>
    <definedName name="_1">#REF!</definedName>
    <definedName name="_2" localSheetId="4">#REF!</definedName>
    <definedName name="_2">#REF!</definedName>
    <definedName name="_boi1" localSheetId="4">#REF!</definedName>
    <definedName name="_boi1">#REF!</definedName>
    <definedName name="_boi2" localSheetId="4">#REF!</definedName>
    <definedName name="_boi2">#REF!</definedName>
    <definedName name="_CON1" localSheetId="4">#REF!</definedName>
    <definedName name="_CON1">#REF!</definedName>
    <definedName name="_CON2" localSheetId="4">#REF!</definedName>
    <definedName name="_CON2">#REF!</definedName>
    <definedName name="_Fill" localSheetId="2" hidden="1">#REF!</definedName>
    <definedName name="_Fill" hidden="1">#REF!</definedName>
    <definedName name="_xlnm._FilterDatabase" localSheetId="3" hidden="1">'106CKTC'!$A$8:$AA$107</definedName>
    <definedName name="_NET2">#REF!</definedName>
    <definedName name="_Order1" hidden="1">255</definedName>
    <definedName name="_Order2" hidden="1">255</definedName>
    <definedName name="_Sort" localSheetId="2" hidden="1">#REF!</definedName>
    <definedName name="_Sort" localSheetId="4" hidden="1">#REF!</definedName>
    <definedName name="_Sort" hidden="1">#REF!</definedName>
    <definedName name="A" localSheetId="2">'[1]PNT-QUOT-#3'!#REF!</definedName>
    <definedName name="A">'[1]PNT-QUOT-#3'!#REF!</definedName>
    <definedName name="a277Print_Titles">'[5]#REF'!$B$253</definedName>
    <definedName name="AAA" localSheetId="2">'[6]MTL$-INTER'!#REF!</definedName>
    <definedName name="AAA">'[6]MTL$-INTER'!#REF!</definedName>
    <definedName name="amiang" localSheetId="2">[7]gvl!#REF!</definedName>
    <definedName name="amiang">[7]gvl!#REF!</definedName>
    <definedName name="B" localSheetId="2">'[1]PNT-QUOT-#3'!#REF!</definedName>
    <definedName name="B">'[1]PNT-QUOT-#3'!#REF!</definedName>
    <definedName name="Bang_cly" localSheetId="4">#REF!</definedName>
    <definedName name="Bang_cly">#REF!</definedName>
    <definedName name="Bang_CVC" localSheetId="4">#REF!</definedName>
    <definedName name="Bang_CVC">#REF!</definedName>
    <definedName name="bang_gia" localSheetId="4">#REF!</definedName>
    <definedName name="bang_gia">#REF!</definedName>
    <definedName name="Bang_travl" localSheetId="4">#REF!</definedName>
    <definedName name="Bang_travl">#REF!</definedName>
    <definedName name="BOQ" localSheetId="4">#REF!</definedName>
    <definedName name="BOQ">#REF!</definedName>
    <definedName name="btai">[7]gvl!$Q$63</definedName>
    <definedName name="BVCISUMMARY" localSheetId="4">#REF!</definedName>
    <definedName name="BVCISUMMARY">#REF!</definedName>
    <definedName name="CABLE2">'[8]MTO REV.0'!$A$1:$Q$570</definedName>
    <definedName name="CH" localSheetId="2">[4]TN!#REF!</definedName>
    <definedName name="CH">[4]TN!#REF!</definedName>
    <definedName name="Chu" localSheetId="2">[4]ND!#REF!</definedName>
    <definedName name="Chu">[4]ND!#REF!</definedName>
    <definedName name="Co" localSheetId="4">#REF!</definedName>
    <definedName name="Co">#REF!</definedName>
    <definedName name="COAT" localSheetId="2">'[1]PNT-QUOT-#3'!#REF!</definedName>
    <definedName name="COAT">'[1]PNT-QUOT-#3'!#REF!</definedName>
    <definedName name="COMMON">#REF!</definedName>
    <definedName name="CON_EQP_COS">#REF!</definedName>
    <definedName name="Cong_HM_DTCT" localSheetId="4">#REF!</definedName>
    <definedName name="Cong_HM_DTCT">#REF!</definedName>
    <definedName name="Cong_M_DTCT" localSheetId="4">#REF!</definedName>
    <definedName name="Cong_M_DTCT">#REF!</definedName>
    <definedName name="Cong_NC_DTCT" localSheetId="4">#REF!</definedName>
    <definedName name="Cong_NC_DTCT">#REF!</definedName>
    <definedName name="Cong_VL_DTCT" localSheetId="4">#REF!</definedName>
    <definedName name="Cong_VL_DTCT">#REF!</definedName>
    <definedName name="cot">[9]gVL!$Q$64</definedName>
    <definedName name="COVER" localSheetId="4">#REF!</definedName>
    <definedName name="COVER">#REF!</definedName>
    <definedName name="cpdd">[10]gVL!$P$14</definedName>
    <definedName name="cpdd2">[10]gVL!$P$19</definedName>
    <definedName name="CRITINST" localSheetId="4">#REF!</definedName>
    <definedName name="CRITINST">#REF!</definedName>
    <definedName name="CRITPURC" localSheetId="4">#REF!</definedName>
    <definedName name="CRITPURC">#REF!</definedName>
    <definedName name="CS_10" localSheetId="4">#REF!</definedName>
    <definedName name="CS_10">#REF!</definedName>
    <definedName name="CS_100" localSheetId="4">#REF!</definedName>
    <definedName name="CS_100">#REF!</definedName>
    <definedName name="CS_10S" localSheetId="4">#REF!</definedName>
    <definedName name="CS_10S">#REF!</definedName>
    <definedName name="CS_120" localSheetId="4">#REF!</definedName>
    <definedName name="CS_120">#REF!</definedName>
    <definedName name="CS_140" localSheetId="4">#REF!</definedName>
    <definedName name="CS_140">#REF!</definedName>
    <definedName name="CS_160" localSheetId="4">#REF!</definedName>
    <definedName name="CS_160">#REF!</definedName>
    <definedName name="CS_20" localSheetId="4">#REF!</definedName>
    <definedName name="CS_20">#REF!</definedName>
    <definedName name="CS_30" localSheetId="4">#REF!</definedName>
    <definedName name="CS_30">#REF!</definedName>
    <definedName name="CS_40" localSheetId="4">#REF!</definedName>
    <definedName name="CS_40">#REF!</definedName>
    <definedName name="CS_40S" localSheetId="4">#REF!</definedName>
    <definedName name="CS_40S">#REF!</definedName>
    <definedName name="CS_5S" localSheetId="4">#REF!</definedName>
    <definedName name="CS_5S">#REF!</definedName>
    <definedName name="CS_60" localSheetId="4">#REF!</definedName>
    <definedName name="CS_60">#REF!</definedName>
    <definedName name="CS_80" localSheetId="4">#REF!</definedName>
    <definedName name="CS_80">#REF!</definedName>
    <definedName name="CS_80S" localSheetId="4">#REF!</definedName>
    <definedName name="CS_80S">#REF!</definedName>
    <definedName name="CS_STD" localSheetId="4">#REF!</definedName>
    <definedName name="CS_STD">#REF!</definedName>
    <definedName name="CS_XS" localSheetId="4">#REF!</definedName>
    <definedName name="CS_XS">#REF!</definedName>
    <definedName name="CS_XXS" localSheetId="4">#REF!</definedName>
    <definedName name="CS_XXS">#REF!</definedName>
    <definedName name="ctiep" localSheetId="4">#REF!</definedName>
    <definedName name="ctiep">#REF!</definedName>
    <definedName name="cu_ly_1">'[11]tra-vat-lieu'!$A$219:$A$319</definedName>
    <definedName name="Cuoc_vc_1">'[11]tra-vat-lieu'!$B$219:$G$319</definedName>
    <definedName name="cv">[12]gvl!$N$17</definedName>
    <definedName name="_xlnm.Database" localSheetId="2">#REF!</definedName>
    <definedName name="_xlnm.Database" localSheetId="4">#REF!</definedName>
    <definedName name="_xlnm.Database">#REF!</definedName>
    <definedName name="DataFilter" localSheetId="2">[13]!DataFilter</definedName>
    <definedName name="DataFilter">[13]!DataFilter</definedName>
    <definedName name="DataSort" localSheetId="2">[13]!DataSort</definedName>
    <definedName name="DataSort">[13]!DataSort</definedName>
    <definedName name="db">[7]gvl!$Q$67</definedName>
    <definedName name="dd1x2">[12]gvl!$N$9</definedName>
    <definedName name="den_bu" localSheetId="4">#REF!</definedName>
    <definedName name="den_bu">#REF!</definedName>
    <definedName name="DGCTI592" localSheetId="2">#REF!</definedName>
    <definedName name="DGCTI592" localSheetId="4">#REF!</definedName>
    <definedName name="DGCTI592">#REF!</definedName>
    <definedName name="DICH11" localSheetId="2">'[3]EIRR&gt;1&lt;1'!#REF!</definedName>
    <definedName name="DICH11">'[3]EIRR&gt;1&lt;1'!#REF!</definedName>
    <definedName name="dich22" localSheetId="2">'[3]EIRR&gt; 2'!#REF!</definedName>
    <definedName name="dich22">'[3]EIRR&gt; 2'!#REF!</definedName>
    <definedName name="DSUMDATA" localSheetId="4">#REF!</definedName>
    <definedName name="DSUMDATA">#REF!</definedName>
    <definedName name="dv">'103CKTC'!$E$7</definedName>
    <definedName name="EIRR11" localSheetId="2">'[3]EIRR&gt;1&lt;1'!#REF!</definedName>
    <definedName name="EIRR11">'[3]EIRR&gt;1&lt;1'!#REF!</definedName>
    <definedName name="EIRR22" localSheetId="2">'[3]EIRR&lt;2'!#REF!</definedName>
    <definedName name="EIRR22">'[3]EIRR&lt;2'!#REF!</definedName>
    <definedName name="End_1" localSheetId="4">#REF!</definedName>
    <definedName name="End_1">#REF!</definedName>
    <definedName name="End_10" localSheetId="4">#REF!</definedName>
    <definedName name="End_10">#REF!</definedName>
    <definedName name="End_11" localSheetId="4">#REF!</definedName>
    <definedName name="End_11">#REF!</definedName>
    <definedName name="End_12" localSheetId="4">#REF!</definedName>
    <definedName name="End_12">#REF!</definedName>
    <definedName name="End_13" localSheetId="4">#REF!</definedName>
    <definedName name="End_13">#REF!</definedName>
    <definedName name="End_2" localSheetId="4">#REF!</definedName>
    <definedName name="End_2">#REF!</definedName>
    <definedName name="End_3" localSheetId="4">#REF!</definedName>
    <definedName name="End_3">#REF!</definedName>
    <definedName name="End_4" localSheetId="4">#REF!</definedName>
    <definedName name="End_4">#REF!</definedName>
    <definedName name="End_5" localSheetId="4">#REF!</definedName>
    <definedName name="End_5">#REF!</definedName>
    <definedName name="End_6" localSheetId="4">#REF!</definedName>
    <definedName name="End_6">#REF!</definedName>
    <definedName name="End_7" localSheetId="4">#REF!</definedName>
    <definedName name="End_7">#REF!</definedName>
    <definedName name="End_8" localSheetId="4">#REF!</definedName>
    <definedName name="End_8">#REF!</definedName>
    <definedName name="End_9" localSheetId="4">#REF!</definedName>
    <definedName name="End_9">#REF!</definedName>
    <definedName name="_xlnm.Extract">#REF!</definedName>
    <definedName name="FP" localSheetId="2">'[1]COAT&amp;WRAP-QIOT-#3'!#REF!</definedName>
    <definedName name="FP">'[1]COAT&amp;WRAP-QIOT-#3'!#REF!</definedName>
    <definedName name="g" localSheetId="2">'[14]DG '!#REF!</definedName>
    <definedName name="g">'[14]DG '!#REF!</definedName>
    <definedName name="g40g40" localSheetId="2">[15]tuong!#REF!</definedName>
    <definedName name="g40g40">[15]tuong!#REF!</definedName>
    <definedName name="gc">[16]gvl!$N$28</definedName>
    <definedName name="gcHT">[17]TT04!$J$37</definedName>
    <definedName name="gia">[21]Gia!$A$1:$H$387</definedName>
    <definedName name="gia_tien" localSheetId="4">#REF!</definedName>
    <definedName name="gia_tien">#REF!</definedName>
    <definedName name="gia_tien_BTN" localSheetId="2">#REF!</definedName>
    <definedName name="gia_tien_BTN" localSheetId="4">#REF!</definedName>
    <definedName name="gia_tien_BTN">#REF!</definedName>
    <definedName name="GoBack" localSheetId="2">[13]!GoBack</definedName>
    <definedName name="GoBack">[13]!GoBack</definedName>
    <definedName name="goc" localSheetId="2">[18]ctTBA!#REF!</definedName>
    <definedName name="goc">[18]ctTBA!#REF!</definedName>
    <definedName name="GPT_GROUNDING_PT" localSheetId="2">'[19]NEW-PANEL'!#REF!</definedName>
    <definedName name="GPT_GROUNDING_PT">'[19]NEW-PANEL'!#REF!</definedName>
    <definedName name="GTXL" localSheetId="4">#REF!</definedName>
    <definedName name="GTXL">#REF!</definedName>
    <definedName name="gvl">[20]GVL!$A$6:$F$131</definedName>
    <definedName name="h" localSheetId="2" hidden="1">{"'Sheet1'!$L$16"}</definedName>
    <definedName name="h" localSheetId="4" hidden="1">{"'Sheet1'!$L$16"}</definedName>
    <definedName name="h">'103CKTC'!$B$3</definedName>
    <definedName name="hhcv" localSheetId="2">[22]TTTram!#REF!</definedName>
    <definedName name="hhcv">[22]TTTram!#REF!</definedName>
    <definedName name="hhda4x6" localSheetId="2">[22]TTTram!#REF!</definedName>
    <definedName name="hhda4x6">[22]TTTram!#REF!</definedName>
    <definedName name="hhxm" localSheetId="2">[22]TTTram!#REF!</definedName>
    <definedName name="hhxm">[22]TTTram!#REF!</definedName>
    <definedName name="hien" localSheetId="4">#REF!</definedName>
    <definedName name="hien">#REF!</definedName>
    <definedName name="HOME_MANP">#REF!</definedName>
    <definedName name="HOMEOFFICE_COST">#REF!</definedName>
    <definedName name="HTML_CodePage" hidden="1">950</definedName>
    <definedName name="HTML_Control" localSheetId="2" hidden="1">{"'Sheet1'!$L$16"}</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2" hidden="1">{"'Sheet1'!$L$16"}</definedName>
    <definedName name="huy" localSheetId="4" hidden="1">{"'Sheet1'!$L$16"}</definedName>
    <definedName name="huy" hidden="1">{"'Sheet1'!$L$16"}</definedName>
    <definedName name="I" localSheetId="4">#REF!</definedName>
    <definedName name="I">#REF!</definedName>
    <definedName name="IDLAB_COST">#REF!</definedName>
    <definedName name="INDMANP">#REF!</definedName>
    <definedName name="IO" localSheetId="2">'[1]COAT&amp;WRAP-QIOT-#3'!#REF!</definedName>
    <definedName name="IO">'[1]COAT&amp;WRAP-QIOT-#3'!#REF!</definedName>
    <definedName name="j356C8" localSheetId="4">#REF!</definedName>
    <definedName name="j356C8">#REF!</definedName>
    <definedName name="kcong" localSheetId="4">#REF!</definedName>
    <definedName name="kcong">#REF!</definedName>
    <definedName name="KHQ">'[23]KH QUI'!$A$5:$K$23</definedName>
    <definedName name="kno">[7]gvl!$Q$59</definedName>
    <definedName name="lón2">[24]Temp!$B$3</definedName>
    <definedName name="lón3">[24]Temp!$B$4</definedName>
    <definedName name="lón5">[24]Temp!$B$6</definedName>
    <definedName name="m" localSheetId="4">#REF!</definedName>
    <definedName name="m">#REF!</definedName>
    <definedName name="MAJ_CON_EQP">#REF!</definedName>
    <definedName name="MAT" localSheetId="2">'[1]COAT&amp;WRAP-QIOT-#3'!#REF!</definedName>
    <definedName name="MAT">'[1]COAT&amp;WRAP-QIOT-#3'!#REF!</definedName>
    <definedName name="matit">[7]gvl!$Q$69</definedName>
    <definedName name="MF" localSheetId="2">'[1]COAT&amp;WRAP-QIOT-#3'!#REF!</definedName>
    <definedName name="MF">'[1]COAT&amp;WRAP-QIOT-#3'!#REF!</definedName>
    <definedName name="MG_A" localSheetId="4">#REF!</definedName>
    <definedName name="MG_A">#REF!</definedName>
    <definedName name="NET">#REF!</definedName>
    <definedName name="NET_1">#REF!</definedName>
    <definedName name="NET_ANA">#REF!</definedName>
    <definedName name="NET_ANA_1">#REF!</definedName>
    <definedName name="NET_ANA_2">#REF!</definedName>
    <definedName name="NH" localSheetId="4">#REF!</definedName>
    <definedName name="NH">#REF!</definedName>
    <definedName name="NHot" localSheetId="4">#REF!</definedName>
    <definedName name="NHot">#REF!</definedName>
    <definedName name="No" localSheetId="4">#REF!</definedName>
    <definedName name="No">#REF!</definedName>
    <definedName name="nuoc">[12]gvl!$N$38</definedName>
    <definedName name="OTHER_PANEL" localSheetId="2">'[19]NEW-PANEL'!#REF!</definedName>
    <definedName name="OTHER_PANEL">'[19]NEW-PANEL'!#REF!</definedName>
    <definedName name="PEJM" localSheetId="2">'[1]COAT&amp;WRAP-QIOT-#3'!#REF!</definedName>
    <definedName name="PEJM">'[1]COAT&amp;WRAP-QIOT-#3'!#REF!</definedName>
    <definedName name="PF" localSheetId="2">'[1]PNT-QUOT-#3'!#REF!</definedName>
    <definedName name="PF">'[1]PNT-QUOT-#3'!#REF!</definedName>
    <definedName name="phu_luc_vua" localSheetId="4">#REF!</definedName>
    <definedName name="phu_luc_vua">#REF!</definedName>
    <definedName name="PL_指示燈___P.B.___REST_P.B._壓扣開關" localSheetId="2">'[19]NEW-PANEL'!#REF!</definedName>
    <definedName name="PL_指示燈___P.B.___REST_P.B._壓扣開關">'[19]NEW-PANEL'!#REF!</definedName>
    <definedName name="PM">[25]IBASE!$AH$16:$AV$110</definedName>
    <definedName name="_xlnm.Print_Area" localSheetId="0">'103CKTC'!$B$2:$E$40</definedName>
    <definedName name="_xlnm.Print_Area">#REF!</definedName>
    <definedName name="Print_Area_MI">[26]ESTI.!$A$1:$U$52</definedName>
    <definedName name="_xlnm.Print_Titles" localSheetId="1">'104CKTC '!$5:$7</definedName>
    <definedName name="_xlnm.Print_Titles" localSheetId="2">'105CKTC '!$7:$10</definedName>
    <definedName name="_xlnm.Print_Titles" localSheetId="3">'106CKTC'!$6:$8</definedName>
    <definedName name="_xlnm.Print_Titles">#N/A</definedName>
    <definedName name="PRINT_TITLES_MI" localSheetId="2">'[27]#REF'!$1:$6</definedName>
    <definedName name="PRINT_TITLES_MI" localSheetId="4">'[27]#REF'!$1:$6</definedName>
    <definedName name="PRINT_TITLES_MI">'[27]#REF'!$1:$6</definedName>
    <definedName name="PRINTA">#REF!</definedName>
    <definedName name="PRINTB">#REF!</definedName>
    <definedName name="PRINTC" localSheetId="2">#REF!</definedName>
    <definedName name="PRINTC" localSheetId="4">#REF!</definedName>
    <definedName name="PRINTC">#REF!</definedName>
    <definedName name="PROPOSAL" localSheetId="4">#REF!</definedName>
    <definedName name="PROPOSAL">#REF!</definedName>
    <definedName name="PT_Duong" localSheetId="4">#REF!</definedName>
    <definedName name="PT_Duong">#REF!</definedName>
    <definedName name="ptdg" localSheetId="4">#REF!</definedName>
    <definedName name="ptdg">#REF!</definedName>
    <definedName name="PTDG_cau" localSheetId="4">#REF!</definedName>
    <definedName name="PTDG_cau">#REF!</definedName>
    <definedName name="RT" localSheetId="2">'[1]COAT&amp;WRAP-QIOT-#3'!#REF!</definedName>
    <definedName name="RT">'[1]COAT&amp;WRAP-QIOT-#3'!#REF!</definedName>
    <definedName name="sat" localSheetId="2">[22]TTTram!#REF!</definedName>
    <definedName name="sat">[22]TTTram!#REF!</definedName>
    <definedName name="satu" localSheetId="2">[28]ctTBA!#REF!</definedName>
    <definedName name="satu">[28]ctTBA!#REF!</definedName>
    <definedName name="SB">[25]IBASE!$AH$7:$AL$14</definedName>
    <definedName name="scr">[29]gVL!$Q$33</definedName>
    <definedName name="sdo">[16]gvl!$N$35</definedName>
    <definedName name="skd" localSheetId="2">[30]gVL!#REF!</definedName>
    <definedName name="skd">[30]gVL!#REF!</definedName>
    <definedName name="SORT" localSheetId="2">#REF!</definedName>
    <definedName name="SORT" localSheetId="4">#REF!</definedName>
    <definedName name="SORT">#REF!</definedName>
    <definedName name="SORT_AREA">'[26]DI-ESTI'!$A$8:$R$489</definedName>
    <definedName name="SP" localSheetId="2">'[1]PNT-QUOT-#3'!#REF!</definedName>
    <definedName name="SP">'[1]PNT-QUOT-#3'!#REF!</definedName>
    <definedName name="SPEC" localSheetId="4">#REF!</definedName>
    <definedName name="SPEC">#REF!</definedName>
    <definedName name="SPECSUMMARY" localSheetId="4">#REF!</definedName>
    <definedName name="SPECSUMMARY">#REF!</definedName>
    <definedName name="Start_1" localSheetId="4">#REF!</definedName>
    <definedName name="Start_1">#REF!</definedName>
    <definedName name="Start_10" localSheetId="4">#REF!</definedName>
    <definedName name="Start_10">#REF!</definedName>
    <definedName name="Start_11" localSheetId="4">#REF!</definedName>
    <definedName name="Start_11">#REF!</definedName>
    <definedName name="Start_12" localSheetId="4">#REF!</definedName>
    <definedName name="Start_12">#REF!</definedName>
    <definedName name="Start_13" localSheetId="4">#REF!</definedName>
    <definedName name="Start_13">#REF!</definedName>
    <definedName name="Start_2" localSheetId="4">#REF!</definedName>
    <definedName name="Start_2">#REF!</definedName>
    <definedName name="Start_3" localSheetId="4">#REF!</definedName>
    <definedName name="Start_3">#REF!</definedName>
    <definedName name="Start_4" localSheetId="4">#REF!</definedName>
    <definedName name="Start_4">#REF!</definedName>
    <definedName name="Start_5" localSheetId="4">#REF!</definedName>
    <definedName name="Start_5">#REF!</definedName>
    <definedName name="Start_6" localSheetId="4">#REF!</definedName>
    <definedName name="Start_6">#REF!</definedName>
    <definedName name="Start_7" localSheetId="4">#REF!</definedName>
    <definedName name="Start_7">#REF!</definedName>
    <definedName name="Start_8" localSheetId="4">#REF!</definedName>
    <definedName name="Start_8">#REF!</definedName>
    <definedName name="Start_9" localSheetId="4">#REF!</definedName>
    <definedName name="Start_9">#REF!</definedName>
    <definedName name="str">[16]gvl!$N$34</definedName>
    <definedName name="SUMMARY">#REF!</definedName>
    <definedName name="T" localSheetId="2">#REF!</definedName>
    <definedName name="T" localSheetId="4">#REF!</definedName>
    <definedName name="t">'103CKTC'!$B$2</definedName>
    <definedName name="Taikhoan">'[31]Tai khoan'!$A$3:$C$93</definedName>
    <definedName name="thinh">[16]gvl!$N$23</definedName>
    <definedName name="THK" localSheetId="2">'[1]COAT&amp;WRAP-QIOT-#3'!#REF!</definedName>
    <definedName name="THK">'[1]COAT&amp;WRAP-QIOT-#3'!#REF!</definedName>
    <definedName name="thucthanh">'[32]Thuc thanh'!$E$29</definedName>
    <definedName name="Tien" localSheetId="4">#REF!</definedName>
    <definedName name="Tien">#REF!</definedName>
    <definedName name="TL" localSheetId="2">[4]ND!#REF!</definedName>
    <definedName name="TL">[4]ND!#REF!</definedName>
    <definedName name="Tle" localSheetId="4">#REF!</definedName>
    <definedName name="Tle">#REF!</definedName>
    <definedName name="Tra_DM_su_dung" localSheetId="4">#REF!</definedName>
    <definedName name="Tra_DM_su_dung">#REF!</definedName>
    <definedName name="Tra_don_gia_KS" localSheetId="4">#REF!</definedName>
    <definedName name="Tra_don_gia_KS">#REF!</definedName>
    <definedName name="Tra_DTCT" localSheetId="4">#REF!</definedName>
    <definedName name="Tra_DTCT">#REF!</definedName>
    <definedName name="Tra_GTXLST">[33]DTCT!$C$10:$J$438</definedName>
    <definedName name="Tra_phan_tram" localSheetId="2">[34]Tra_bang!#REF!</definedName>
    <definedName name="Tra_phan_tram">[34]Tra_bang!#REF!</definedName>
    <definedName name="Tra_tim_hang_mucPT_trung" localSheetId="4">#REF!</definedName>
    <definedName name="Tra_tim_hang_mucPT_trung">#REF!</definedName>
    <definedName name="Tra_TL" localSheetId="4">#REF!</definedName>
    <definedName name="Tra_TL">#REF!</definedName>
    <definedName name="Tra_ty_le2" localSheetId="4">#REF!</definedName>
    <definedName name="Tra_ty_le2">#REF!</definedName>
    <definedName name="Tra_ty_le3" localSheetId="4">#REF!</definedName>
    <definedName name="Tra_ty_le3">#REF!</definedName>
    <definedName name="Tra_ty_le4" localSheetId="4">#REF!</definedName>
    <definedName name="Tra_ty_le4">#REF!</definedName>
    <definedName name="Tra_ty_le5" localSheetId="4">#REF!</definedName>
    <definedName name="Tra_ty_le5">#REF!</definedName>
    <definedName name="tra_vat_lieu1">'[35]tra-vat-lieu'!$G$4:$J$193</definedName>
    <definedName name="tra_VL_1">'[11]tra-vat-lieu'!$A$201:$H$215</definedName>
    <definedName name="TRANSFORMER" localSheetId="2">'[19]NEW-PANEL'!#REF!</definedName>
    <definedName name="TRANSFORMER">'[19]NEW-PANEL'!#REF!</definedName>
    <definedName name="TraTH">'[36]dtct cong'!$A$9:$A$649</definedName>
    <definedName name="tthi" localSheetId="4">#REF!</definedName>
    <definedName name="tthi">#REF!</definedName>
    <definedName name="ty_le" localSheetId="4">#REF!</definedName>
    <definedName name="ty_le">#REF!</definedName>
    <definedName name="ty_le_BTN" localSheetId="2">#REF!</definedName>
    <definedName name="ty_le_BTN" localSheetId="4">#REF!</definedName>
    <definedName name="ty_le_BTN">#REF!</definedName>
    <definedName name="Ty_le1" localSheetId="4">#REF!</definedName>
    <definedName name="Ty_le1">#REF!</definedName>
    <definedName name="VA" localSheetId="2">[4]ND!#REF!</definedName>
    <definedName name="VA">[4]ND!#REF!</definedName>
    <definedName name="VARIINST" localSheetId="4">#REF!</definedName>
    <definedName name="VARIINST">#REF!</definedName>
    <definedName name="VARIPURC" localSheetId="4">#REF!</definedName>
    <definedName name="VARIPURC">#REF!</definedName>
    <definedName name="vcxa">[17]TT04!$J$20</definedName>
    <definedName name="W" localSheetId="4">#REF!</definedName>
    <definedName name="W">#REF!</definedName>
    <definedName name="X" localSheetId="2">#REF!</definedName>
    <definedName name="X" localSheetId="4">#REF!</definedName>
    <definedName name="x">'103CKTC'!$B$4</definedName>
    <definedName name="xa" localSheetId="2">[22]TTTram!#REF!</definedName>
    <definedName name="xa">[22]TTTram!#REF!</definedName>
    <definedName name="xh" localSheetId="4">#REF!</definedName>
    <definedName name="xh">#REF!</definedName>
    <definedName name="xm">[12]gvl!$N$16</definedName>
    <definedName name="xn" localSheetId="2">#REF!</definedName>
    <definedName name="xn" localSheetId="4">#REF!</definedName>
    <definedName name="xn">#REF!</definedName>
    <definedName name="Xuat_hien1">[37]DTCT!$A$7:$A$238</definedName>
    <definedName name="ZYX" localSheetId="2">#REF!</definedName>
    <definedName name="ZYX" localSheetId="4">#REF!</definedName>
    <definedName name="ZYX">#REF!</definedName>
    <definedName name="ZZZ" localSheetId="4">#REF!</definedName>
    <definedName name="ZZZ">#REF!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0" l="1"/>
  <c r="D22" i="10"/>
  <c r="E22" i="10"/>
  <c r="F22" i="10"/>
  <c r="G22" i="10"/>
  <c r="I21" i="10"/>
  <c r="J21" i="10" s="1"/>
  <c r="I20" i="10"/>
  <c r="J20" i="10" s="1"/>
  <c r="I19" i="10"/>
  <c r="J19" i="10" s="1"/>
  <c r="I18" i="10"/>
  <c r="J18" i="10" s="1"/>
  <c r="G18" i="10"/>
  <c r="I17" i="10"/>
  <c r="J17" i="10" s="1"/>
  <c r="J16" i="10"/>
  <c r="I16" i="10"/>
  <c r="I15" i="10"/>
  <c r="J15" i="10" s="1"/>
  <c r="J14" i="10"/>
  <c r="I14" i="10"/>
  <c r="I13" i="10"/>
  <c r="J13" i="10" s="1"/>
  <c r="J12" i="10"/>
  <c r="I12" i="10"/>
  <c r="H11" i="10"/>
  <c r="I11" i="10" s="1"/>
  <c r="J11" i="10" s="1"/>
  <c r="C11" i="10"/>
  <c r="H10" i="10"/>
  <c r="I10" i="10" s="1"/>
  <c r="G10" i="10"/>
  <c r="C10" i="10"/>
  <c r="J10" i="10" s="1"/>
  <c r="I9" i="10"/>
  <c r="H9" i="10"/>
  <c r="G9" i="10"/>
  <c r="C9" i="10"/>
  <c r="J9" i="10" s="1"/>
  <c r="J22" i="10" s="1"/>
  <c r="X110" i="9"/>
  <c r="Q110" i="9"/>
  <c r="N110" i="9"/>
  <c r="X109" i="9"/>
  <c r="N109" i="9"/>
  <c r="X108" i="9"/>
  <c r="N108" i="9"/>
  <c r="Y107" i="9"/>
  <c r="X107" i="9"/>
  <c r="Q107" i="9"/>
  <c r="I107" i="9"/>
  <c r="N107" i="9" s="1"/>
  <c r="X106" i="9"/>
  <c r="Y106" i="9" s="1"/>
  <c r="Q106" i="9"/>
  <c r="N106" i="9"/>
  <c r="I106" i="9"/>
  <c r="X105" i="9"/>
  <c r="Y105" i="9" s="1"/>
  <c r="Q105" i="9"/>
  <c r="I105" i="9"/>
  <c r="N105" i="9" s="1"/>
  <c r="X104" i="9"/>
  <c r="Y104" i="9" s="1"/>
  <c r="Q104" i="9"/>
  <c r="I104" i="9"/>
  <c r="N104" i="9" s="1"/>
  <c r="Y103" i="9"/>
  <c r="X103" i="9"/>
  <c r="Q103" i="9"/>
  <c r="I103" i="9"/>
  <c r="N103" i="9" s="1"/>
  <c r="X102" i="9"/>
  <c r="Y102" i="9" s="1"/>
  <c r="Q102" i="9"/>
  <c r="N102" i="9"/>
  <c r="I102" i="9"/>
  <c r="X101" i="9"/>
  <c r="Y101" i="9" s="1"/>
  <c r="Q101" i="9"/>
  <c r="I101" i="9"/>
  <c r="N101" i="9" s="1"/>
  <c r="X100" i="9"/>
  <c r="Y100" i="9" s="1"/>
  <c r="Q100" i="9"/>
  <c r="I100" i="9"/>
  <c r="N100" i="9" s="1"/>
  <c r="Y99" i="9"/>
  <c r="X99" i="9"/>
  <c r="Q99" i="9"/>
  <c r="I99" i="9"/>
  <c r="N99" i="9" s="1"/>
  <c r="X98" i="9"/>
  <c r="Y98" i="9" s="1"/>
  <c r="Q98" i="9"/>
  <c r="N98" i="9"/>
  <c r="I98" i="9"/>
  <c r="X97" i="9"/>
  <c r="Y97" i="9" s="1"/>
  <c r="Q97" i="9"/>
  <c r="I97" i="9"/>
  <c r="N97" i="9" s="1"/>
  <c r="X96" i="9"/>
  <c r="Y96" i="9" s="1"/>
  <c r="Q96" i="9"/>
  <c r="I96" i="9"/>
  <c r="N96" i="9" s="1"/>
  <c r="Y95" i="9"/>
  <c r="X95" i="9"/>
  <c r="Q95" i="9"/>
  <c r="I95" i="9"/>
  <c r="N95" i="9" s="1"/>
  <c r="X94" i="9"/>
  <c r="Y94" i="9" s="1"/>
  <c r="Q94" i="9"/>
  <c r="N94" i="9"/>
  <c r="I94" i="9"/>
  <c r="X93" i="9"/>
  <c r="Y93" i="9" s="1"/>
  <c r="Q93" i="9"/>
  <c r="I93" i="9"/>
  <c r="N93" i="9" s="1"/>
  <c r="X92" i="9"/>
  <c r="Y92" i="9" s="1"/>
  <c r="Q92" i="9"/>
  <c r="I92" i="9"/>
  <c r="N92" i="9" s="1"/>
  <c r="Y91" i="9"/>
  <c r="X91" i="9"/>
  <c r="Q91" i="9"/>
  <c r="I91" i="9"/>
  <c r="N91" i="9" s="1"/>
  <c r="X90" i="9"/>
  <c r="Y90" i="9" s="1"/>
  <c r="Q90" i="9"/>
  <c r="N90" i="9"/>
  <c r="I90" i="9"/>
  <c r="X89" i="9"/>
  <c r="Y89" i="9" s="1"/>
  <c r="Q89" i="9"/>
  <c r="I89" i="9"/>
  <c r="N89" i="9" s="1"/>
  <c r="X88" i="9"/>
  <c r="Y88" i="9" s="1"/>
  <c r="Q88" i="9"/>
  <c r="I88" i="9"/>
  <c r="N88" i="9" s="1"/>
  <c r="Y87" i="9"/>
  <c r="X87" i="9"/>
  <c r="Q87" i="9"/>
  <c r="I87" i="9"/>
  <c r="I85" i="9" s="1"/>
  <c r="X86" i="9"/>
  <c r="Y86" i="9" s="1"/>
  <c r="Q86" i="9"/>
  <c r="Q85" i="9" s="1"/>
  <c r="N86" i="9"/>
  <c r="I86" i="9"/>
  <c r="T85" i="9"/>
  <c r="S85" i="9"/>
  <c r="R85" i="9"/>
  <c r="P85" i="9"/>
  <c r="O85" i="9"/>
  <c r="M85" i="9"/>
  <c r="L85" i="9"/>
  <c r="K85" i="9"/>
  <c r="J85" i="9"/>
  <c r="H85" i="9"/>
  <c r="G85" i="9"/>
  <c r="F85" i="9"/>
  <c r="E85" i="9"/>
  <c r="D85" i="9"/>
  <c r="X84" i="9"/>
  <c r="Y84" i="9" s="1"/>
  <c r="Q84" i="9"/>
  <c r="I84" i="9"/>
  <c r="N84" i="9" s="1"/>
  <c r="Y83" i="9"/>
  <c r="X83" i="9"/>
  <c r="Q83" i="9"/>
  <c r="I83" i="9"/>
  <c r="N83" i="9" s="1"/>
  <c r="X82" i="9"/>
  <c r="Y82" i="9" s="1"/>
  <c r="Q82" i="9"/>
  <c r="N82" i="9"/>
  <c r="I82" i="9"/>
  <c r="X81" i="9"/>
  <c r="Y81" i="9" s="1"/>
  <c r="Q81" i="9"/>
  <c r="I81" i="9"/>
  <c r="N81" i="9" s="1"/>
  <c r="X80" i="9"/>
  <c r="Y80" i="9" s="1"/>
  <c r="Q80" i="9"/>
  <c r="I80" i="9"/>
  <c r="N80" i="9" s="1"/>
  <c r="Y79" i="9"/>
  <c r="X79" i="9"/>
  <c r="Q79" i="9"/>
  <c r="I79" i="9"/>
  <c r="N79" i="9" s="1"/>
  <c r="X78" i="9"/>
  <c r="Y78" i="9" s="1"/>
  <c r="Q78" i="9"/>
  <c r="N78" i="9"/>
  <c r="I78" i="9"/>
  <c r="X77" i="9"/>
  <c r="Y77" i="9" s="1"/>
  <c r="Q77" i="9"/>
  <c r="I77" i="9"/>
  <c r="N77" i="9" s="1"/>
  <c r="X76" i="9"/>
  <c r="Y76" i="9" s="1"/>
  <c r="Q76" i="9"/>
  <c r="I76" i="9"/>
  <c r="N76" i="9" s="1"/>
  <c r="Y75" i="9"/>
  <c r="X75" i="9"/>
  <c r="Q75" i="9"/>
  <c r="I75" i="9"/>
  <c r="N75" i="9" s="1"/>
  <c r="X74" i="9"/>
  <c r="Y74" i="9" s="1"/>
  <c r="Q74" i="9"/>
  <c r="N74" i="9"/>
  <c r="I74" i="9"/>
  <c r="X73" i="9"/>
  <c r="Y73" i="9" s="1"/>
  <c r="Q73" i="9"/>
  <c r="I73" i="9"/>
  <c r="N73" i="9" s="1"/>
  <c r="X72" i="9"/>
  <c r="Y72" i="9" s="1"/>
  <c r="Q72" i="9"/>
  <c r="I72" i="9"/>
  <c r="N72" i="9" s="1"/>
  <c r="Y71" i="9"/>
  <c r="X71" i="9"/>
  <c r="Q71" i="9"/>
  <c r="I71" i="9"/>
  <c r="N71" i="9" s="1"/>
  <c r="X70" i="9"/>
  <c r="Y70" i="9" s="1"/>
  <c r="Q70" i="9"/>
  <c r="N70" i="9"/>
  <c r="I70" i="9"/>
  <c r="T69" i="9"/>
  <c r="S69" i="9"/>
  <c r="R69" i="9"/>
  <c r="R10" i="9" s="1"/>
  <c r="R9" i="9" s="1"/>
  <c r="O69" i="9"/>
  <c r="Q69" i="9" s="1"/>
  <c r="M69" i="9"/>
  <c r="L69" i="9"/>
  <c r="K69" i="9"/>
  <c r="J69" i="9"/>
  <c r="J10" i="9" s="1"/>
  <c r="J9" i="9" s="1"/>
  <c r="H69" i="9"/>
  <c r="G69" i="9"/>
  <c r="F69" i="9"/>
  <c r="F10" i="9" s="1"/>
  <c r="F9" i="9" s="1"/>
  <c r="E69" i="9"/>
  <c r="D69" i="9"/>
  <c r="X68" i="9"/>
  <c r="Y68" i="9" s="1"/>
  <c r="Q68" i="9"/>
  <c r="I68" i="9"/>
  <c r="N68" i="9" s="1"/>
  <c r="X67" i="9"/>
  <c r="Y67" i="9" s="1"/>
  <c r="Q67" i="9"/>
  <c r="I67" i="9"/>
  <c r="N67" i="9" s="1"/>
  <c r="Y66" i="9"/>
  <c r="X66" i="9"/>
  <c r="Q66" i="9"/>
  <c r="I66" i="9"/>
  <c r="N66" i="9" s="1"/>
  <c r="X65" i="9"/>
  <c r="Y65" i="9" s="1"/>
  <c r="Q65" i="9"/>
  <c r="N65" i="9"/>
  <c r="I65" i="9"/>
  <c r="X64" i="9"/>
  <c r="Y64" i="9" s="1"/>
  <c r="Q64" i="9"/>
  <c r="I64" i="9"/>
  <c r="N64" i="9" s="1"/>
  <c r="X63" i="9"/>
  <c r="Y63" i="9" s="1"/>
  <c r="Q63" i="9"/>
  <c r="I63" i="9"/>
  <c r="N63" i="9" s="1"/>
  <c r="Y62" i="9"/>
  <c r="X62" i="9"/>
  <c r="Q62" i="9"/>
  <c r="I62" i="9"/>
  <c r="N62" i="9" s="1"/>
  <c r="X61" i="9"/>
  <c r="Y61" i="9" s="1"/>
  <c r="Q61" i="9"/>
  <c r="N61" i="9"/>
  <c r="I61" i="9"/>
  <c r="X60" i="9"/>
  <c r="Y60" i="9" s="1"/>
  <c r="Q60" i="9"/>
  <c r="I60" i="9"/>
  <c r="N60" i="9" s="1"/>
  <c r="X59" i="9"/>
  <c r="Y59" i="9" s="1"/>
  <c r="Q59" i="9"/>
  <c r="I59" i="9"/>
  <c r="N59" i="9" s="1"/>
  <c r="Y58" i="9"/>
  <c r="X58" i="9"/>
  <c r="Q58" i="9"/>
  <c r="I58" i="9"/>
  <c r="N58" i="9" s="1"/>
  <c r="X57" i="9"/>
  <c r="Y57" i="9" s="1"/>
  <c r="Q57" i="9"/>
  <c r="N57" i="9"/>
  <c r="I57" i="9"/>
  <c r="X56" i="9"/>
  <c r="Y56" i="9" s="1"/>
  <c r="Q56" i="9"/>
  <c r="I56" i="9"/>
  <c r="N56" i="9" s="1"/>
  <c r="X55" i="9"/>
  <c r="Y55" i="9" s="1"/>
  <c r="Q55" i="9"/>
  <c r="I55" i="9"/>
  <c r="N55" i="9" s="1"/>
  <c r="Y54" i="9"/>
  <c r="X54" i="9"/>
  <c r="Q54" i="9"/>
  <c r="I54" i="9"/>
  <c r="N54" i="9" s="1"/>
  <c r="X53" i="9"/>
  <c r="Y53" i="9" s="1"/>
  <c r="Q53" i="9"/>
  <c r="N53" i="9"/>
  <c r="I53" i="9"/>
  <c r="X52" i="9"/>
  <c r="Y52" i="9" s="1"/>
  <c r="Q52" i="9"/>
  <c r="I52" i="9"/>
  <c r="N52" i="9" s="1"/>
  <c r="X51" i="9"/>
  <c r="Y51" i="9" s="1"/>
  <c r="Q51" i="9"/>
  <c r="I51" i="9"/>
  <c r="N51" i="9" s="1"/>
  <c r="Y50" i="9"/>
  <c r="X50" i="9"/>
  <c r="Q50" i="9"/>
  <c r="I50" i="9"/>
  <c r="N50" i="9" s="1"/>
  <c r="X49" i="9"/>
  <c r="Y49" i="9" s="1"/>
  <c r="Q49" i="9"/>
  <c r="N49" i="9"/>
  <c r="I49" i="9"/>
  <c r="X48" i="9"/>
  <c r="Y48" i="9" s="1"/>
  <c r="Q48" i="9"/>
  <c r="I48" i="9"/>
  <c r="N48" i="9" s="1"/>
  <c r="X47" i="9"/>
  <c r="Y47" i="9" s="1"/>
  <c r="Q47" i="9"/>
  <c r="I47" i="9"/>
  <c r="N47" i="9" s="1"/>
  <c r="Y46" i="9"/>
  <c r="X46" i="9"/>
  <c r="Q46" i="9"/>
  <c r="I46" i="9"/>
  <c r="N46" i="9" s="1"/>
  <c r="X45" i="9"/>
  <c r="Y45" i="9" s="1"/>
  <c r="Q45" i="9"/>
  <c r="N45" i="9"/>
  <c r="I45" i="9"/>
  <c r="X44" i="9"/>
  <c r="Y44" i="9" s="1"/>
  <c r="Q44" i="9"/>
  <c r="I44" i="9"/>
  <c r="N44" i="9" s="1"/>
  <c r="X43" i="9"/>
  <c r="Y43" i="9" s="1"/>
  <c r="Q43" i="9"/>
  <c r="I43" i="9"/>
  <c r="N43" i="9" s="1"/>
  <c r="Y42" i="9"/>
  <c r="X42" i="9"/>
  <c r="Q42" i="9"/>
  <c r="I42" i="9"/>
  <c r="N42" i="9" s="1"/>
  <c r="X41" i="9"/>
  <c r="Y41" i="9" s="1"/>
  <c r="Q41" i="9"/>
  <c r="N41" i="9"/>
  <c r="I41" i="9"/>
  <c r="X40" i="9"/>
  <c r="Y40" i="9" s="1"/>
  <c r="Q40" i="9"/>
  <c r="I40" i="9"/>
  <c r="N40" i="9" s="1"/>
  <c r="X39" i="9"/>
  <c r="Y39" i="9" s="1"/>
  <c r="Q39" i="9"/>
  <c r="I39" i="9"/>
  <c r="N39" i="9" s="1"/>
  <c r="Y38" i="9"/>
  <c r="X38" i="9"/>
  <c r="Q38" i="9"/>
  <c r="I38" i="9"/>
  <c r="N38" i="9" s="1"/>
  <c r="X37" i="9"/>
  <c r="Y37" i="9" s="1"/>
  <c r="Q37" i="9"/>
  <c r="N37" i="9"/>
  <c r="I37" i="9"/>
  <c r="X36" i="9"/>
  <c r="Y36" i="9" s="1"/>
  <c r="Q36" i="9"/>
  <c r="I36" i="9"/>
  <c r="N36" i="9" s="1"/>
  <c r="X35" i="9"/>
  <c r="Y35" i="9" s="1"/>
  <c r="Q35" i="9"/>
  <c r="I35" i="9"/>
  <c r="N35" i="9" s="1"/>
  <c r="Y34" i="9"/>
  <c r="X34" i="9"/>
  <c r="Q34" i="9"/>
  <c r="I34" i="9"/>
  <c r="N34" i="9" s="1"/>
  <c r="X33" i="9"/>
  <c r="Y33" i="9" s="1"/>
  <c r="Q33" i="9"/>
  <c r="N33" i="9"/>
  <c r="I33" i="9"/>
  <c r="X32" i="9"/>
  <c r="Y32" i="9" s="1"/>
  <c r="Q32" i="9"/>
  <c r="I32" i="9"/>
  <c r="N32" i="9" s="1"/>
  <c r="X31" i="9"/>
  <c r="Y31" i="9" s="1"/>
  <c r="Q31" i="9"/>
  <c r="I31" i="9"/>
  <c r="N31" i="9" s="1"/>
  <c r="Y30" i="9"/>
  <c r="X30" i="9"/>
  <c r="Q30" i="9"/>
  <c r="I30" i="9"/>
  <c r="N30" i="9" s="1"/>
  <c r="X29" i="9"/>
  <c r="Y29" i="9" s="1"/>
  <c r="Q29" i="9"/>
  <c r="N29" i="9"/>
  <c r="I29" i="9"/>
  <c r="X28" i="9"/>
  <c r="Y28" i="9" s="1"/>
  <c r="Q28" i="9"/>
  <c r="I28" i="9"/>
  <c r="N28" i="9" s="1"/>
  <c r="X27" i="9"/>
  <c r="Y27" i="9" s="1"/>
  <c r="Q27" i="9"/>
  <c r="I27" i="9"/>
  <c r="N27" i="9" s="1"/>
  <c r="Y26" i="9"/>
  <c r="X26" i="9"/>
  <c r="Q26" i="9"/>
  <c r="I26" i="9"/>
  <c r="N26" i="9" s="1"/>
  <c r="X25" i="9"/>
  <c r="Y25" i="9" s="1"/>
  <c r="Q25" i="9"/>
  <c r="N25" i="9"/>
  <c r="I25" i="9"/>
  <c r="X24" i="9"/>
  <c r="Y24" i="9" s="1"/>
  <c r="Q24" i="9"/>
  <c r="I24" i="9"/>
  <c r="N24" i="9" s="1"/>
  <c r="X23" i="9"/>
  <c r="Y23" i="9" s="1"/>
  <c r="Q23" i="9"/>
  <c r="I23" i="9"/>
  <c r="N23" i="9" s="1"/>
  <c r="Y22" i="9"/>
  <c r="X22" i="9"/>
  <c r="Q22" i="9"/>
  <c r="I22" i="9"/>
  <c r="N22" i="9" s="1"/>
  <c r="X21" i="9"/>
  <c r="Y21" i="9" s="1"/>
  <c r="Q21" i="9"/>
  <c r="N21" i="9"/>
  <c r="I21" i="9"/>
  <c r="X20" i="9"/>
  <c r="Y20" i="9" s="1"/>
  <c r="Q20" i="9"/>
  <c r="I20" i="9"/>
  <c r="N20" i="9" s="1"/>
  <c r="X19" i="9"/>
  <c r="Y19" i="9" s="1"/>
  <c r="Q19" i="9"/>
  <c r="I19" i="9"/>
  <c r="N19" i="9" s="1"/>
  <c r="Y18" i="9"/>
  <c r="X18" i="9"/>
  <c r="Q18" i="9"/>
  <c r="I18" i="9"/>
  <c r="N18" i="9" s="1"/>
  <c r="X17" i="9"/>
  <c r="Y17" i="9" s="1"/>
  <c r="Q17" i="9"/>
  <c r="N17" i="9"/>
  <c r="I17" i="9"/>
  <c r="X16" i="9"/>
  <c r="Y16" i="9" s="1"/>
  <c r="Q16" i="9"/>
  <c r="I16" i="9"/>
  <c r="N16" i="9" s="1"/>
  <c r="X15" i="9"/>
  <c r="Y15" i="9" s="1"/>
  <c r="Q15" i="9"/>
  <c r="I15" i="9"/>
  <c r="N15" i="9" s="1"/>
  <c r="Y14" i="9"/>
  <c r="X14" i="9"/>
  <c r="Q14" i="9"/>
  <c r="I14" i="9"/>
  <c r="I11" i="9" s="1"/>
  <c r="X13" i="9"/>
  <c r="Y13" i="9" s="1"/>
  <c r="Q13" i="9"/>
  <c r="N13" i="9"/>
  <c r="I13" i="9"/>
  <c r="X12" i="9"/>
  <c r="Y12" i="9" s="1"/>
  <c r="Q12" i="9"/>
  <c r="Q11" i="9" s="1"/>
  <c r="Q10" i="9" s="1"/>
  <c r="Q9" i="9" s="1"/>
  <c r="I12" i="9"/>
  <c r="N12" i="9" s="1"/>
  <c r="T11" i="9"/>
  <c r="S11" i="9"/>
  <c r="S10" i="9" s="1"/>
  <c r="S9" i="9" s="1"/>
  <c r="R11" i="9"/>
  <c r="P11" i="9"/>
  <c r="O11" i="9"/>
  <c r="M11" i="9"/>
  <c r="L11" i="9"/>
  <c r="K11" i="9"/>
  <c r="J11" i="9"/>
  <c r="H11" i="9"/>
  <c r="H10" i="9" s="1"/>
  <c r="H9" i="9" s="1"/>
  <c r="G11" i="9"/>
  <c r="G10" i="9" s="1"/>
  <c r="G9" i="9" s="1"/>
  <c r="F11" i="9"/>
  <c r="E11" i="9"/>
  <c r="D11" i="9"/>
  <c r="T10" i="9"/>
  <c r="T9" i="9" s="1"/>
  <c r="P10" i="9"/>
  <c r="P9" i="9" s="1"/>
  <c r="M10" i="9"/>
  <c r="L10" i="9"/>
  <c r="L9" i="9" s="1"/>
  <c r="E10" i="9"/>
  <c r="D10" i="9"/>
  <c r="D9" i="9" s="1"/>
  <c r="M9" i="9"/>
  <c r="E9" i="9"/>
  <c r="I22" i="10" l="1"/>
  <c r="H22" i="10"/>
  <c r="O10" i="9"/>
  <c r="O9" i="9" s="1"/>
  <c r="N87" i="9"/>
  <c r="N85" i="9" s="1"/>
  <c r="K10" i="9"/>
  <c r="K9" i="9" s="1"/>
  <c r="N14" i="9"/>
  <c r="N11" i="9" s="1"/>
  <c r="N10" i="9" s="1"/>
  <c r="N9" i="9" s="1"/>
  <c r="I69" i="9"/>
  <c r="N69" i="9" s="1"/>
  <c r="I10" i="9" l="1"/>
  <c r="I9" i="9" s="1"/>
  <c r="C40" i="8" l="1"/>
  <c r="C39" i="8" s="1"/>
  <c r="C36" i="8"/>
  <c r="C35" i="8"/>
  <c r="C27" i="8"/>
  <c r="C16" i="8"/>
  <c r="C15" i="8" s="1"/>
  <c r="C13" i="8" s="1"/>
  <c r="C12" i="8" s="1"/>
  <c r="G19" i="7"/>
  <c r="H19" i="7"/>
  <c r="G16" i="7"/>
  <c r="H16" i="7"/>
  <c r="G17" i="7"/>
  <c r="H17" i="7"/>
  <c r="G26" i="7"/>
  <c r="H26" i="7"/>
  <c r="G28" i="7"/>
  <c r="H28" i="7"/>
  <c r="G22" i="7"/>
  <c r="H22" i="7"/>
  <c r="E8" i="7"/>
  <c r="F9" i="7"/>
  <c r="E9" i="7"/>
  <c r="G8" i="7"/>
  <c r="H34" i="7"/>
  <c r="G34" i="7"/>
  <c r="H33" i="7"/>
  <c r="G33" i="7"/>
  <c r="F32" i="7"/>
  <c r="H32" i="7" s="1"/>
  <c r="E32" i="7"/>
  <c r="G32" i="7" s="1"/>
  <c r="D32" i="7"/>
  <c r="C32" i="7"/>
  <c r="D30" i="7"/>
  <c r="F26" i="7"/>
  <c r="E26" i="7"/>
  <c r="D26" i="7"/>
  <c r="C26" i="7"/>
  <c r="H24" i="7"/>
  <c r="G24" i="7"/>
  <c r="H23" i="7"/>
  <c r="G23" i="7"/>
  <c r="F22" i="7"/>
  <c r="F14" i="7" s="1"/>
  <c r="E22" i="7"/>
  <c r="D22" i="7"/>
  <c r="C22" i="7"/>
  <c r="H18" i="7"/>
  <c r="F18" i="7"/>
  <c r="E18" i="7"/>
  <c r="G18" i="7" s="1"/>
  <c r="D18" i="7"/>
  <c r="C18" i="7"/>
  <c r="D17" i="7"/>
  <c r="F15" i="7"/>
  <c r="H15" i="7" s="1"/>
  <c r="E15" i="7"/>
  <c r="D15" i="7"/>
  <c r="D14" i="7" s="1"/>
  <c r="C15" i="7"/>
  <c r="C14" i="7" s="1"/>
  <c r="E14" i="7"/>
  <c r="G14" i="7" s="1"/>
  <c r="H13" i="7"/>
  <c r="G13" i="7"/>
  <c r="H12" i="7"/>
  <c r="G12" i="7"/>
  <c r="F11" i="7"/>
  <c r="E11" i="7"/>
  <c r="D11" i="7"/>
  <c r="D10" i="7" s="1"/>
  <c r="D8" i="7" s="1"/>
  <c r="C11" i="7"/>
  <c r="C10" i="7" s="1"/>
  <c r="C8" i="7" s="1"/>
  <c r="F10" i="7"/>
  <c r="E10" i="7"/>
  <c r="C9" i="1"/>
  <c r="C14" i="1"/>
  <c r="E9" i="1"/>
  <c r="G10" i="7" l="1"/>
  <c r="H14" i="7"/>
  <c r="H10" i="7"/>
  <c r="H11" i="7"/>
  <c r="G11" i="7"/>
  <c r="G15" i="7"/>
  <c r="F8" i="7"/>
  <c r="H8" i="7" s="1"/>
  <c r="C9" i="5"/>
  <c r="D9" i="5"/>
  <c r="F9" i="5"/>
  <c r="B9" i="5"/>
  <c r="C10" i="5"/>
  <c r="D10" i="5"/>
  <c r="E10" i="5"/>
  <c r="E9" i="5" s="1"/>
  <c r="F10" i="5"/>
  <c r="B10" i="5"/>
  <c r="G12" i="5"/>
  <c r="G13" i="5"/>
  <c r="G14" i="5"/>
  <c r="G15" i="5"/>
  <c r="G16" i="5"/>
  <c r="G17" i="5"/>
  <c r="G18" i="5"/>
  <c r="G19" i="5"/>
  <c r="G20" i="5"/>
  <c r="G21" i="5"/>
  <c r="G22" i="5"/>
  <c r="G11" i="5"/>
  <c r="D12" i="5"/>
  <c r="D13" i="5"/>
  <c r="D14" i="5"/>
  <c r="D15" i="5"/>
  <c r="D16" i="5"/>
  <c r="D17" i="5"/>
  <c r="D18" i="5"/>
  <c r="D19" i="5"/>
  <c r="D20" i="5"/>
  <c r="D21" i="5"/>
  <c r="D11" i="5"/>
  <c r="G10" i="5" l="1"/>
  <c r="G9" i="5" s="1"/>
  <c r="G5" i="5" l="1"/>
</calcChain>
</file>

<file path=xl/comments1.xml><?xml version="1.0" encoding="utf-8"?>
<comments xmlns="http://schemas.openxmlformats.org/spreadsheetml/2006/main">
  <authors>
    <author>Tác giả</author>
  </authors>
  <commentList>
    <comment ref="B97" authorId="0" shapeId="0">
      <text>
        <r>
          <rPr>
            <b/>
            <sz val="9"/>
            <color indexed="81"/>
            <rFont val="Segoe UI"/>
            <family val="2"/>
          </rPr>
          <t>Tác giả:</t>
        </r>
        <r>
          <rPr>
            <sz val="9"/>
            <color indexed="81"/>
            <rFont val="Segoe UI"/>
            <family val="2"/>
          </rPr>
          <t xml:space="preserve">
xã đề nghị tăng nguồn</t>
        </r>
      </text>
    </comment>
  </commentList>
</comments>
</file>

<file path=xl/sharedStrings.xml><?xml version="1.0" encoding="utf-8"?>
<sst xmlns="http://schemas.openxmlformats.org/spreadsheetml/2006/main" count="1028" uniqueCount="404">
  <si>
    <t>NỘI DUNG</t>
  </si>
  <si>
    <t>DỰ TOÁN</t>
  </si>
  <si>
    <t>NỘI DUNG CHI</t>
  </si>
  <si>
    <t>TỔNG SỐ THU</t>
  </si>
  <si>
    <t>TỔNG SỐ CHI</t>
  </si>
  <si>
    <t>I. Các khoản thu xã hưởng 100%</t>
  </si>
  <si>
    <t>I. Chi đầu tư phát triển</t>
  </si>
  <si>
    <t>II. Chi thường xuyên</t>
  </si>
  <si>
    <t xml:space="preserve">III. Thu bổ sung </t>
  </si>
  <si>
    <t>III. Dự phòng</t>
  </si>
  <si>
    <t>- Bổ sung cân đối</t>
  </si>
  <si>
    <t>- Bổ sung có mục tiêu</t>
  </si>
  <si>
    <t xml:space="preserve">IV. Thu chuyển nguồn </t>
  </si>
  <si>
    <t>Biểu số 103/CK TC-NSNN</t>
  </si>
  <si>
    <t>(Dự toán trình Hội đồng nhân dân)</t>
  </si>
  <si>
    <t>Ghi chú: (1) Bao gồm 4 khoản thu từ thuế, lệ phí luật NSNN quy định cho ngân sách xã hưởng và những khoản thu ngân sách địa phương được hưởng có phân chia theo tỷ lệ phần trăm (%) cho xã</t>
  </si>
  <si>
    <t>Biểu số 104/CK TC-NSNN</t>
  </si>
  <si>
    <t>STT</t>
  </si>
  <si>
    <t>A</t>
  </si>
  <si>
    <t>B</t>
  </si>
  <si>
    <t>5=3/1</t>
  </si>
  <si>
    <t>6=4/2</t>
  </si>
  <si>
    <t>I</t>
  </si>
  <si>
    <t>II</t>
  </si>
  <si>
    <t>Các khoản thu phân chia theo tỷ lệ phần trăm (%)</t>
  </si>
  <si>
    <t>III</t>
  </si>
  <si>
    <t>IV</t>
  </si>
  <si>
    <t>V</t>
  </si>
  <si>
    <t>Thu kết dư ngân sách năm trước</t>
  </si>
  <si>
    <t>TỔNG SỐ</t>
  </si>
  <si>
    <t>Biểu số 105/CK TC-NSNN</t>
  </si>
  <si>
    <t>Biểu số 106/CK TC-NSNN</t>
  </si>
  <si>
    <t>(năm hiện hành)</t>
  </si>
  <si>
    <t>THU</t>
  </si>
  <si>
    <t>CHI</t>
  </si>
  <si>
    <t>CHÊNH LỆCH (+) (-)</t>
  </si>
  <si>
    <t xml:space="preserve">1. Các quỹ tài chính nhà nước ngoài ngân sách </t>
  </si>
  <si>
    <t>2. Các hoạt động sự nghiệp</t>
  </si>
  <si>
    <t>+ Chợ</t>
  </si>
  <si>
    <t>+ Bến bãi</t>
  </si>
  <si>
    <t>Biểu số 107/CK TC-NSNN</t>
  </si>
  <si>
    <t>Ghi chú: Chênh lệch (+) thu lớn hơn chi</t>
  </si>
  <si>
    <t>Chênh lệch (-) thu nhỏ hơn chi</t>
  </si>
  <si>
    <t>Đơn vị: Đồng</t>
  </si>
  <si>
    <r>
      <t xml:space="preserve">II. Các khoản thu phân chia theo tỷ lệ </t>
    </r>
    <r>
      <rPr>
        <vertAlign val="superscript"/>
        <sz val="12"/>
        <rFont val="Times New Roman"/>
        <family val="1"/>
      </rPr>
      <t>(1)</t>
    </r>
  </si>
  <si>
    <t>Bê tông hóa đường phía tây thôn Quan Làng</t>
  </si>
  <si>
    <t>Quỹ QPAN</t>
  </si>
  <si>
    <t>Quỹ đền ơn đáp nghĩa</t>
  </si>
  <si>
    <t>Quỹ bảo trợ trẻ em</t>
  </si>
  <si>
    <t>Quỹ Vì người nghèo</t>
  </si>
  <si>
    <t>Quỹ khuyến học</t>
  </si>
  <si>
    <t>Quỹ người cao tuổi</t>
  </si>
  <si>
    <t>Quỹ Sinh hoạt hè</t>
  </si>
  <si>
    <t>Quỹ Tân Binh</t>
  </si>
  <si>
    <t>Quỹ nhân đạo</t>
  </si>
  <si>
    <t>Quỹ phòng chống thiên tai</t>
  </si>
  <si>
    <t>Tiền điện</t>
  </si>
  <si>
    <t>IV. Nguồn cải cách tiền lương</t>
  </si>
  <si>
    <t>CÂN ĐỐI NGÂN SÁCH XÃ 2025</t>
  </si>
  <si>
    <t>Xã Thanh Mai</t>
  </si>
  <si>
    <t>Tỉnh Thái Nguyên</t>
  </si>
  <si>
    <t xml:space="preserve"> DỰ TOÁN THU NGÂN SÁCH XÃ NĂM 2025</t>
  </si>
  <si>
    <t>Nội dung</t>
  </si>
  <si>
    <t>Ghi chú</t>
  </si>
  <si>
    <t>Thu NSNN</t>
  </si>
  <si>
    <t>Thu NSX</t>
  </si>
  <si>
    <t>Thu nội địa</t>
  </si>
  <si>
    <t>Thu từ khu vực kinh tế ngoài quốc doanh</t>
  </si>
  <si>
    <t>+</t>
  </si>
  <si>
    <t>Thuế Giá trị gia tăng</t>
  </si>
  <si>
    <t>Thuế tài nguyên</t>
  </si>
  <si>
    <t>Phí , lệ phí</t>
  </si>
  <si>
    <t>-</t>
  </si>
  <si>
    <t>Phí và lệ phí trung ương</t>
  </si>
  <si>
    <t>Phí và lệ phí địa phương</t>
  </si>
  <si>
    <t xml:space="preserve">Lệ phí trước bạ </t>
  </si>
  <si>
    <t>Lệ phí trước bạ nhà đất</t>
  </si>
  <si>
    <t>Lệ phí trước bạ phương tiện</t>
  </si>
  <si>
    <t>Thuế SD đất phi nông nghiệp</t>
  </si>
  <si>
    <t xml:space="preserve">Thuế TNCN </t>
  </si>
  <si>
    <t>Thuế TNCN từ chuyển nhượng BĐS</t>
  </si>
  <si>
    <t>Thuế TNCN kinh doanh</t>
  </si>
  <si>
    <t>Thu tiền sử dụng đất</t>
  </si>
  <si>
    <t>Thu khác ngân sách</t>
  </si>
  <si>
    <t>Thu khác từ trung ương</t>
  </si>
  <si>
    <t>Thu khác từ địa phương</t>
  </si>
  <si>
    <t xml:space="preserve"> Thu viện trợ không hoàn lại trực tiếp cho xã (nếu có)</t>
  </si>
  <si>
    <t xml:space="preserve"> Thu chuyển nguồn</t>
  </si>
  <si>
    <t xml:space="preserve"> Thu bổ sung từ ngân sách cấp trên</t>
  </si>
  <si>
    <t>- Bổ sung cân đối ngân sách</t>
  </si>
  <si>
    <t>Hà Đức Dục</t>
  </si>
  <si>
    <t>Đơn vị: đồng</t>
  </si>
  <si>
    <t>So sánh (%)</t>
  </si>
  <si>
    <t>Tổng thu ngân sách nhà nước</t>
  </si>
  <si>
    <t>Dự toán năm 2025</t>
  </si>
  <si>
    <t>Thực hiện năm 2025(dự toán trước khi sát nhập)</t>
  </si>
  <si>
    <t>Thu ngân sách nhà nước trên địa bàn xã: 2.420.000.000 đồng</t>
  </si>
  <si>
    <t>Thu Ngân sách nhà nước trên địa bàn xã</t>
  </si>
  <si>
    <t xml:space="preserve"> DỰ TOÁN CHI NGÂN SÁCH XÃ NĂM 2025</t>
  </si>
  <si>
    <t>ĐVT:  đồng</t>
  </si>
  <si>
    <t>Nội dung chi</t>
  </si>
  <si>
    <t>C</t>
  </si>
  <si>
    <t>TỔNG CHI NGÂN SÁCH (A+B)</t>
  </si>
  <si>
    <t>KP giao đầu năm 03 xã + huyện giao lại</t>
  </si>
  <si>
    <t>TỔNG CHI CÂN ĐỐI NGÂN SÁCH</t>
  </si>
  <si>
    <t>CHI ĐẦU TƯ PHÁT TRIỂN</t>
  </si>
  <si>
    <t>CHI THƯỜNG XUYÊN</t>
  </si>
  <si>
    <t>Sự nghiệp kinh tế</t>
  </si>
  <si>
    <t xml:space="preserve"> -</t>
  </si>
  <si>
    <t xml:space="preserve">Chi sự nghiệp kinh tế </t>
  </si>
  <si>
    <t xml:space="preserve"> - </t>
  </si>
  <si>
    <t>Chi tăng thu tiết kiệm chi(CT trụ sở công an xã Thanh Mai)</t>
  </si>
  <si>
    <t>Chi quản lý hành chính</t>
  </si>
  <si>
    <t>Đảm bảo xã hội</t>
  </si>
  <si>
    <t>Chi sự nghiệp văn hóa thông tin, thể dục thể thao</t>
  </si>
  <si>
    <t>Chi sự nghiệp phát thanh TH</t>
  </si>
  <si>
    <t xml:space="preserve">Sự nghiệp môi trường </t>
  </si>
  <si>
    <t>Chi sự nghiệp y tế</t>
  </si>
  <si>
    <t>SN Giáo dục -Đào tạo &amp; dạy nghề</t>
  </si>
  <si>
    <t>9.1</t>
  </si>
  <si>
    <t>Sự nghiệp giáo dục</t>
  </si>
  <si>
    <t>9.2</t>
  </si>
  <si>
    <t>Sự nghiệp giáo dục đào tạo &amp; dạy nghề</t>
  </si>
  <si>
    <t xml:space="preserve"> An ninh </t>
  </si>
  <si>
    <t>Quốc phòng</t>
  </si>
  <si>
    <t>Chi khác ngân sách (Các nhiệm vụ phát sinh khác)</t>
  </si>
  <si>
    <t>Chi CCTL từ tiết kiệm 10% chi TX</t>
  </si>
  <si>
    <t>Chi CCTL từ tiết kiệm 10% chi TX 7 tháng cuối năm và dự toán năm 2024 so với năm 2025</t>
  </si>
  <si>
    <t>Chi CCTL từ tiết kiệm 10% chi TX 7 tháng cuối năm và dự toán năm 2024 so với năm 2025(tỉnh xuống xã)</t>
  </si>
  <si>
    <t>DỰ PHÒNG NGÂN SÁCH</t>
  </si>
  <si>
    <t>CHI BỔ SUNG CÓ MỤC TIÊU</t>
  </si>
  <si>
    <t>Chi thực hiện chương trình, nhiệm vụ</t>
  </si>
  <si>
    <t>Kinh phí an toàn giao thông</t>
  </si>
  <si>
    <t>Kinh phí thực hiện CTMTQG phát triển lâm nghiệp bền vững</t>
  </si>
  <si>
    <t xml:space="preserve">Chương trình MTQG giảm nghèo bền vững </t>
  </si>
  <si>
    <t>Vốn sự nghiệp</t>
  </si>
  <si>
    <t xml:space="preserve">Nguồn Trung ương </t>
  </si>
  <si>
    <t xml:space="preserve">Nguồn NS tỉnh </t>
  </si>
  <si>
    <t>Đơn vị: Triệu đồng</t>
  </si>
  <si>
    <t>TT</t>
  </si>
  <si>
    <t>Danh mục chương trình, nhiệm vụ, dự án</t>
  </si>
  <si>
    <t xml:space="preserve">Trạng thái dự án </t>
  </si>
  <si>
    <t>NQ chủ trương đầu tư/ QĐ phê duyệt dự án/QĐ phê duyệt quyết toán</t>
  </si>
  <si>
    <t>Lũy kế đã bố trí đến năm 2020</t>
  </si>
  <si>
    <t>Kế hoạch đầu tư trung hạn giai đoạn 2021-2025</t>
  </si>
  <si>
    <t>Luỹ kế KH vốn giao 2021-2025</t>
  </si>
  <si>
    <t>Kế hoạch vốn kéo dài sang năm 2025</t>
  </si>
  <si>
    <t>Kết quả giải ngân vốn kéo dài sang năm 2025 đến thời điểm 30/6/2025</t>
  </si>
  <si>
    <t>Số vốn kéo dài còn lại chuyển giao cho đơn vị mới giải ngân</t>
  </si>
  <si>
    <t>Kế hoạch vốn năm 2025</t>
  </si>
  <si>
    <t>Kết quả giải ngân năm 2025 đến thời điểm 30/6/2025</t>
  </si>
  <si>
    <t>Số vốn năm 2025 còn lại chuyển giao cho đơn vị mới giải ngân</t>
  </si>
  <si>
    <t>Nhu cầu bổ sung KHV từ 1/7/2025 đến hết năm 2025</t>
  </si>
  <si>
    <t>Nhu cầu kế hoạch vốn chuyển tiếp sang giai đoạn 2026-2030</t>
  </si>
  <si>
    <t>Chủ đầu tư cũ</t>
  </si>
  <si>
    <t>Chủ đầu tư mới</t>
  </si>
  <si>
    <t>Cơ quan được UBND tỉnh giao thẩm quyền quyết định chủ trương đầu tư</t>
  </si>
  <si>
    <t>Chủ tịch UBND cấp xã được Chủ tịch UBND tỉnh giao thẩm quyền quyết định dự án đầu tư; phê duyệt dự toán nhiệm vụ chuẩn bị đầu tư, nhiệm vụ quy hoach</t>
  </si>
  <si>
    <t xml:space="preserve">Ghi chú
</t>
  </si>
  <si>
    <t>Số; ngày tháng năm</t>
  </si>
  <si>
    <t xml:space="preserve">Tổng mức đầu tư/ giá trị quyết toán </t>
  </si>
  <si>
    <t>KH 2022</t>
  </si>
  <si>
    <t>KH 2023</t>
  </si>
  <si>
    <t>KH 2024</t>
  </si>
  <si>
    <t>TỔNG</t>
  </si>
  <si>
    <t xml:space="preserve">KẾ HOẠCH VỐN CẤP HUYỆN ĐÃ QUẢN LÝ </t>
  </si>
  <si>
    <t>Đã quyết toán</t>
  </si>
  <si>
    <t>Hỗ trợ nhà ở, đất ở, đất sản xuất xã Mai Lạp</t>
  </si>
  <si>
    <t>UBND xã Mai Lạp</t>
  </si>
  <si>
    <t>UBND xã Thanh Mai</t>
  </si>
  <si>
    <t>DTTS 1</t>
  </si>
  <si>
    <t>Đổ BT đường GTLT Khuổi Phấy (Đoạn nối tiếp năm 2020)</t>
  </si>
  <si>
    <t>QĐ số 774 /QĐ-UBND ngày    18/10/2022 của UBND xã Thanh Mai</t>
  </si>
  <si>
    <t>DTTS</t>
  </si>
  <si>
    <t>Kiên cố hóa kênh mương nội đồng Roỏng Tùm (Đoạn Nà Duốn đến Tổng Vẻn)</t>
  </si>
  <si>
    <t>QĐ số 772/QĐ-UBND ngày  18/10/2022 của UBND xã Thanh Mai</t>
  </si>
  <si>
    <t>Xây dựng mương thoát nước cánh đồng Tổng Tạng đoạn từ giáp đường 259 ra đến bờ suối (mương nhánh)</t>
  </si>
  <si>
    <t>QĐ số 773/QĐ-UBND ngày    18/10/2022 của UBND xã Thanh Mai</t>
  </si>
  <si>
    <t>Đổ BT đường GTLT Khuổi Phấy (Đoạn nối tiếp năm 2022)</t>
  </si>
  <si>
    <t>QĐ số 946/QĐ-UBND ngày 17/11/2022 của UBND xã Thanh Mai</t>
  </si>
  <si>
    <t>Xây dựng nhà văn hóa thôn Khuổi Dạc</t>
  </si>
  <si>
    <t>QĐ số 945/QĐ-UBND ngày 17/11/2022 của UBND xã Thanh Mai</t>
  </si>
  <si>
    <t xml:space="preserve"> Xây dựng nhà văn hóa thôn Bản Tý </t>
  </si>
  <si>
    <t>QĐ số 944/QĐ-UBND ngày 17/11/2022 của UBND xã Thanh Mai</t>
  </si>
  <si>
    <t>Xây dựng đường nội đồng Nà Hin</t>
  </si>
  <si>
    <t>2970a/QĐ-UBND ngày 18/10/2022</t>
  </si>
  <si>
    <t>Ban QLDA ĐTXD huyện</t>
  </si>
  <si>
    <t>Đổ bê tông đường nội đồng Cạm Tó</t>
  </si>
  <si>
    <t>QĐ số 2969a/QĐ-UBND ngày 18/10/2022 của UBND huyện Chợ Mới</t>
  </si>
  <si>
    <t>Xây dựng nhà văn hóa thôn Bản Ruộc</t>
  </si>
  <si>
    <t>QĐ số 250/QĐ-UBND ngày 30/11/2022 của UBND xã Mai Lạp</t>
  </si>
  <si>
    <t>Xây dựng nhà văn hóa thôn Bản Pá</t>
  </si>
  <si>
    <t>QĐ số 249/QĐ-UBND ngày 30/11/2022 của UBND xã Mai Lạp</t>
  </si>
  <si>
    <t>Công trình nước phục vụ sản xuất cánh đồng Tổng Vụ, thôn Bản Pá</t>
  </si>
  <si>
    <t>QĐ số 248/QĐ-UBND ngày 30/11/2022 của UBND xã Mai Lạp</t>
  </si>
  <si>
    <t>Đổ bê tông đường nội đồng Nà Chán, xã Mai Lạp, huyện Chợ Mới, tỉnh Bắc Kạn</t>
  </si>
  <si>
    <t>QĐ số 220/QĐ-UBND ngày 25/12/2023 của UBND xã Mai Lạp</t>
  </si>
  <si>
    <t>Công trình nước phục vụ sản xuất cánh đồng Vằng Muồn, thôn Bản Ruộc, xã Mai Lạp, huyện Chợ Mới, tỉnh Bắc Kạn</t>
  </si>
  <si>
    <t>QĐ số 129/QĐ-UBND ngày 12/01/2024 của UBND huyện Chợ Mới</t>
  </si>
  <si>
    <t>Xây dựng đập + Kênh mương Đin Đeng, xã Mai Lạp, huyện Chợ Mới, tỉnh Bắc Kạn</t>
  </si>
  <si>
    <t>QĐ số 181/QĐ-UBND ngày 15/01/2024 của UBND huyện Chợ Mới</t>
  </si>
  <si>
    <t>Xây kè chống sạt lở nhà văn hóa thôn Nà Đon</t>
  </si>
  <si>
    <t>QĐ số 2991/QĐ-UBND ngày    20/10/2022 của UBND huyện Chợ Mới</t>
  </si>
  <si>
    <t>UBND xã Thanh Vận</t>
  </si>
  <si>
    <t xml:space="preserve">Đổ bê tông sân thể thao thôn </t>
  </si>
  <si>
    <t>QĐ số 589/QĐ-UBND ngày 25/11/2022 của UBND xã Thanh Vận</t>
  </si>
  <si>
    <t>Đổ bê tông đường vào nhà văn hoá thôn</t>
  </si>
  <si>
    <t>QĐ số 588/QĐ-UBND ngày 25/11/2022 của UBND xã Thanh Vận</t>
  </si>
  <si>
    <t>Đổ bê tông đường ngõ xóm thôn Nà Đon, xã Thanh Vận, huyện Chợ Mới, tỉnh Bắc Kạn</t>
  </si>
  <si>
    <t>QĐ số 442/QĐ-UBND ngày 22/12/2023 của UBND xã Thanh Vận</t>
  </si>
  <si>
    <t>Thiết lập điểm hỗ trợ đồng bào dân tộc thiểu số ứng dụng công nghệ thông tin Xã Thanh Vận</t>
  </si>
  <si>
    <t>QĐ số 255/QĐ-UBND ngày 8/9/2023 của UBND xã Thanh Vận</t>
  </si>
  <si>
    <t>DTTS 10</t>
  </si>
  <si>
    <t>Thiết lập điểm hỗ trợ đồng bào dân tộc thiểu số ứng dụng công nghệ thông tin Xã Thanh Mai</t>
  </si>
  <si>
    <t>QĐ số 875/QĐ-UBND ngày 12/9/2023 của UBND xã Thanh Mai</t>
  </si>
  <si>
    <t>Thiết lập điểm hỗ trợ đồng bào dân tộc thiểu số ứng dụng công nghệ thông tin Xã Mai Lạp</t>
  </si>
  <si>
    <t>QĐ số 142/QĐ-UBND ngày 12/9/2023 của UBND xã Mai Lạp</t>
  </si>
  <si>
    <t xml:space="preserve"> Đổ BT đường giao thông liên thôn Khuổi Dạc (Đoạn từ đầu cầu đến nhà ông Chương)</t>
  </si>
  <si>
    <t>QĐ số 780/QĐ-UBND ngày   18/10/2022 của UBND xã Thanh Mai</t>
  </si>
  <si>
    <t>NTM</t>
  </si>
  <si>
    <t xml:space="preserve"> Đổ BT đường GT liên thôn - Nà Pẻn  (đoạn từ nhà ông Hà Văn Ly đến nhà ông Nông Văn Thiệp) </t>
  </si>
  <si>
    <t>QĐ số 771/QĐ-UBND ngày   18/10/2022 của UBND xã Thanh Mai</t>
  </si>
  <si>
    <t xml:space="preserve">Đổ BT đường GT liên thôn Khuổi Dạc (đoạn đầu cầu đến nhà ông Cán) </t>
  </si>
  <si>
    <t>QĐ số 781/QĐ-UBND ngày   18/10/2022 của UBND xã Thanh Mai</t>
  </si>
  <si>
    <t>Cải tạo sửa chữa chợ trung tâm, xã Thanh Mai</t>
  </si>
  <si>
    <t>QĐ số 776/QĐ-UBND ngày 18/10/2022 của UBND xã Thanh Mai</t>
  </si>
  <si>
    <t>Đổ BT đường liên thôn Bản Kéo- Roỏng Tùm (từ HTT Bản kéo đến HTT Roỏng Tùm)</t>
  </si>
  <si>
    <t>QĐ số 784/QĐ-UBND ngày 18/10/2022 của UBND xã Thanh Mai</t>
  </si>
  <si>
    <t xml:space="preserve"> Đổ BT đường liên thôn Bản Pjải (Đoạn từ đầu cầu đến Hội trường thôn)</t>
  </si>
  <si>
    <t>QĐ số 782/QĐ-UBND ngày   18/10/2022 của UBND xã Thanh Mai</t>
  </si>
  <si>
    <t>Đổ BT đường GT liên thôn thôn Bản Kéo (đoạn từ nhà thờ họ Hà nhân đến nhà ông Hà Nhân Thuận)</t>
  </si>
  <si>
    <t>QĐ số 783/QĐ-UBND ngày   18/10/2022 của UBND xã Thanh Mai</t>
  </si>
  <si>
    <t>Xây dựng kênh mương Nà Rộng thôn Khuổi Rẹt.</t>
  </si>
  <si>
    <t>QĐ số 777/QĐ-UBND ngày   19/10/2022 của UBND xã Thanh Mai</t>
  </si>
  <si>
    <t>Kiên cố hóa kênh mương Bản Kéo (đoạn từ nhà ông Nhúc đến cánh đồng Bản Kéo)</t>
  </si>
  <si>
    <t>QĐ số 779/QĐ-UBND ngày   18/10/2022 của UBND xã Thanh Mai</t>
  </si>
  <si>
    <t>Kiên cố hóa kênh mương Nà Pắt ( thôn Nà Pẻn)</t>
  </si>
  <si>
    <t>QĐ số 778/QĐ-UBND ngày   18/10/2022 của UBND xã Thanh Mai</t>
  </si>
  <si>
    <t>Mở mới đường nội đồng Khuổi Nọt</t>
  </si>
  <si>
    <t>QĐ số 208/QĐ-UBND ngày    18/10/2022 của UBND UBND xã Mai Lạp</t>
  </si>
  <si>
    <t>Đổ bê tông đường trục thôn Kéo Pụt - Vằng Muồn</t>
  </si>
  <si>
    <t>QĐ số 200/QĐ-UBND ngày 10/10/2022 của UBND xã Mai Lạp</t>
  </si>
  <si>
    <t>Đổ bê tông đường nội đồng Khuổi Ké</t>
  </si>
  <si>
    <t>QĐ số 199/QĐ-UBND ngày 7/10/2022 của Mai Lạp</t>
  </si>
  <si>
    <t>Đổ bê tông đường Tà Rày - Nà Khau</t>
  </si>
  <si>
    <t>QĐ số 198/QĐ-UBND ngày 7/10/2022 của UBND xã Mai Lạp</t>
  </si>
  <si>
    <t>Sửa chữa, nâng cấp nhà văn hóa thôn Khau Chủ</t>
  </si>
  <si>
    <t>QĐ số 529/QĐ-UBND ngày    7/10/2022 của UBND xã Thanh Vận</t>
  </si>
  <si>
    <t>Sửa chữa, nâng cấp nhà văn hóa thôn Phiêng Khảo</t>
  </si>
  <si>
    <t>QĐ số 530/QĐ-UBND ngày     7/10/2022 của UBND xã Thanh Vận</t>
  </si>
  <si>
    <t>QĐ số 527/QĐ-UBND ngày     7/10/2022 của UBND xã Thanh Vận</t>
  </si>
  <si>
    <t xml:space="preserve">Xây dựng nhà văn hóa xã </t>
  </si>
  <si>
    <t>QĐ số 536/QĐ-UBND ngày     7/10/2022 của UBND xã Thanh Vận</t>
  </si>
  <si>
    <t>KCH kênh mương Nà Rộc thôn Nà Rẫy (đoạn nối tiếp năm 2020)</t>
  </si>
  <si>
    <t>QĐ số 528/QĐ-UBND ngày    7/10/2022 của UBND xã Thanh Vận</t>
  </si>
  <si>
    <t>KCH kênh mương Khuổi Vai</t>
  </si>
  <si>
    <t>QĐ số 572/QĐ-UBND ngày 19/11/2022 của UBND xã Thanh Vận</t>
  </si>
  <si>
    <t>KCH kênh mương Nà Giáo</t>
  </si>
  <si>
    <t>QĐ số 574/QĐ-UBND ngày 19/11/2022 của UBND xã Thanh Vận</t>
  </si>
  <si>
    <t>KCH kênh mương Nà Luông</t>
  </si>
  <si>
    <t>QĐ số 569/QĐ-UBND ngày 19/11/2022 của UBND xã Thanh Vận</t>
  </si>
  <si>
    <t xml:space="preserve">KCH kênh mương Cốc Vường </t>
  </si>
  <si>
    <t>QĐ số 573/QĐ-UBND ngày 19/11/2022 của UBND xã Thanh Vận</t>
  </si>
  <si>
    <t>KCH kênh mương Nà Vài</t>
  </si>
  <si>
    <t>QĐ số 571/QĐ-UBND ngày 19/11/2022 của UBND xã Thanh Vận</t>
  </si>
  <si>
    <t xml:space="preserve">KCH kênh mương Buốc Chảo </t>
  </si>
  <si>
    <t>QĐ số 566/QĐ-UBND ngày 19/11/2022 của UBND xã Thanh Vận</t>
  </si>
  <si>
    <t>KCH kênh mương Nà Đon</t>
  </si>
  <si>
    <t>QĐ số 568/QĐ-UBND ngày 19/11/2022 của UBND xã Thanh Vận</t>
  </si>
  <si>
    <t>KCH kênh mương Nà Cóc</t>
  </si>
  <si>
    <t>QĐ số 567/QĐ-UBND ngày 19/11/2022 của UBND xã Thanh Vận</t>
  </si>
  <si>
    <t>KCH kênh mương Nà Tẩu</t>
  </si>
  <si>
    <t>QĐ số 570/QĐ-UBND ngày 19/11/2022 của UBND xã Thanh Vận</t>
  </si>
  <si>
    <t>Xây dựng phai dâng nước Nà Lảo</t>
  </si>
  <si>
    <t>QĐ số 262/QĐ-UBND ngày 15/2/2023 của UBND huyện Chợ Mới</t>
  </si>
  <si>
    <t>Ban QLDA ĐTXD huyện Chợ Mới</t>
  </si>
  <si>
    <t xml:space="preserve">Kè đường nội đồng Nà Rộc, thôn Nà Rẫy, Thanh Vận, huyện Chợ Mới, tỉnh Bắc Kạn </t>
  </si>
  <si>
    <t>QĐ số 155/QĐ-UBND ngày 12/01/2024 của UBND huyện Chợ Mới</t>
  </si>
  <si>
    <t xml:space="preserve">Kè đường vào hội trường thôn Chúa Lải, xã Thanh Vận, huyện Chợ Mới, tỉnh Bắc Kạn </t>
  </si>
  <si>
    <t>QĐ số 156/QĐ-UBND ngày 12/01/2024 của UBND huyện Chợ Mới</t>
  </si>
  <si>
    <t>Bê tông đường vào bãi tập dân quân, thôn Khau chủ Chủ, xã Thanh Vận, Huyện Chợ Mới.</t>
  </si>
  <si>
    <t>QĐ số 444/QĐ-UBND ngày 22/12/2023 của UBND xã Thanh Vận</t>
  </si>
  <si>
    <t>Sửa chữa trụ sở làm việc HĐND-UBND xã Thanh Mai</t>
  </si>
  <si>
    <t>QĐ số 1888/QĐ-UBND ngày 19/8/2021</t>
  </si>
  <si>
    <t>Trụ sở UBND xã Mai Lạp</t>
  </si>
  <si>
    <t>QĐ số 1188/QĐ-UBND ngày 15/7/2019</t>
  </si>
  <si>
    <t>GPMB và đầu tư san gạt mặt bằng xây dựng trụ sở công an xã Thanh Vận</t>
  </si>
  <si>
    <t>Quyết định số 2229a/QĐ-UBND ngày 07/9/2023</t>
  </si>
  <si>
    <t>Đã hoàn thành, đang quyết toán</t>
  </si>
  <si>
    <t>Xây dựng nhà văn hóa thôn Khau Ràng</t>
  </si>
  <si>
    <t>QĐ số 197/QĐ-UBND ngày 07/10/2022 của UBND xã Mai Lạp</t>
  </si>
  <si>
    <t>Xây dựng nhà văn hóa thôn Bản Rả</t>
  </si>
  <si>
    <t>QĐ số 252/QĐ-UBND ngày 01/12/2022 của UBND xã Mai Lạp</t>
  </si>
  <si>
    <t>Đổ bê tông đường Khau Mu - Khuổi Vai, thôn Bản Ruộc, xã Mai Lạp, huyện Chợ Mới, tỉnh Bắc Kạn</t>
  </si>
  <si>
    <t>QĐ số 222/QĐ-UBND ngày 25/12/2023 của UBND xã Mai Lạp</t>
  </si>
  <si>
    <t>Đổ bê tông đường nội đồng Khuổi Muồng đoạn nối tiếp năm 2020, xã Mai Lạp, huyện Chợ Mới, tỉnh Bắc Kạn</t>
  </si>
  <si>
    <t>QĐ số 221/QĐ-UBND ngày 25/12/2023 của UBND xã Mai Lạp</t>
  </si>
  <si>
    <t>Xây dựng mương treo phục vụ tưới cho cánh đồng Nà Pẻn thôn Nà Pài.</t>
  </si>
  <si>
    <t>QĐ số 775/QĐ-UBND ngày 18/10/2022 của UBND xã Thanh Mai</t>
  </si>
  <si>
    <t>Sửa chữa, nâng cấp nhà văn hoá thôn Quan Làng</t>
  </si>
  <si>
    <t>QĐ số 575/QĐ-UBND ngày 19/11/2022 của UBND xã Thanh Vận</t>
  </si>
  <si>
    <t>Sửa chữa, nâng cấp chợ Trung tâm xã</t>
  </si>
  <si>
    <t>QĐ số 305/QĐ-UBND ngày 22/2/2023 của UBND huyện Chợ Mới</t>
  </si>
  <si>
    <t>Xây dựng Trung tâm thể thao xã</t>
  </si>
  <si>
    <t>QĐ số 304/QĐ-UBND ngày 22/2/2023 của UBND huyện Chợ Mới</t>
  </si>
  <si>
    <t>KCH kênh mương Nà Dọ, xã Thanh Vận, huyện Chợ Mới, tỉnh Bắc Kạn</t>
  </si>
  <si>
    <t>QĐ số 445/QĐ-UBND ngày 22/12/2023 của UBND xã Thanh Vận</t>
  </si>
  <si>
    <t>KCH kênh mương Nà Lảo thấp, xã Thanh Vận, huyện Chợ Mới, tỉnh Bắc Kạn</t>
  </si>
  <si>
    <t>QĐ số 446/QĐ-UBND ngày 22/12/2023 của UBND xã Thanh Vận</t>
  </si>
  <si>
    <t>Bê tông hoá đường ngõ xóm thôn Phiêng Khảo, xã Thanh Vận, huyện Chợ Mới, tỉnh Bắc Kạn</t>
  </si>
  <si>
    <t>QĐ số 443/QĐ-UBND ngày 22/12/2023 của UBND xã Thanh Vận</t>
  </si>
  <si>
    <t>Kè đường vào nhà văn hóa thôn Nà Đon, xã Thanh Vận, Huyện Chợ Mới.</t>
  </si>
  <si>
    <t>QĐ số 114/QĐ-UBND ngày 11/01/2024 của UBND huyện Chợ Mới</t>
  </si>
  <si>
    <t xml:space="preserve">Đổ bê tông sân thể thao thôn An Thọ, xã Thanh Vân, huyện Chợ Mới, tỉnh Bắc Kạn </t>
  </si>
  <si>
    <t>QĐ số 448/QĐ-UBND ngày 22/12/2023 của UBND xã Thanh Vận</t>
  </si>
  <si>
    <t xml:space="preserve">Đổ bê tông sân thể thao thôn Khau Chủ, xã Thanh Vận, huyện Chợ Mới, tỉnh Bắc Kạn </t>
  </si>
  <si>
    <t>QĐ số 447/QĐ-UBND ngày 22/12/2023 của UBND xã Thanh Vận</t>
  </si>
  <si>
    <t xml:space="preserve">Đổ bê tông đường trục thôn vào khu dân cư Khuổi Chủ, thôn Chúa Lải </t>
  </si>
  <si>
    <t xml:space="preserve">664/QĐ-UBND ngày 18 tháng 3 năm 2024 </t>
  </si>
  <si>
    <t>Đang thực hiện</t>
  </si>
  <si>
    <t>Hỗ trợ nhà ở, đất ở, đất sản xuất xã Thanh Vận</t>
  </si>
  <si>
    <t>Quyết toán theo năm</t>
  </si>
  <si>
    <t>Hỗ trợ nhà ở, đất ở, đất sản xuất xã Thanh Mai</t>
  </si>
  <si>
    <t>Đổ BT đường GTLT Khuổi Phấy (Đoạn nối tiếp năm 2023), xã Thanh Mai, huyện Chợ Mới, tỉnh Bắc Kạn</t>
  </si>
  <si>
    <t>QĐ số 1346/QĐ-UBND ngày 31/12/2023 của UBND xã Thanh Mai</t>
  </si>
  <si>
    <t>Xây dựng nhà văn hóa thôn Nà Pẻn, xã Thanh Mai, huyện Chợ Mới, tỉnh Bắc Kạn</t>
  </si>
  <si>
    <t>QĐ số 1330/QĐ-UBND ngày 27/12/2023 của UBND xã Thanh Mai</t>
  </si>
  <si>
    <t>Xây dựng nhà văn hóa thôn Bản Phát, xã Thanh Mai, huyện Chợ Mới, tỉnh Bắc Kạn</t>
  </si>
  <si>
    <t>QĐ số 1331/QĐ-UBND ngày 26/12/2023 của UBND xã Thanh Mai</t>
  </si>
  <si>
    <t>Mở nền và đổ bê tông đường GTLT Bản Pjải- Bản Tý (thôn Bản Pjải), xã Thanh Mai, huyện Chợ Mới, tỉnh Bắc Kạn</t>
  </si>
  <si>
    <t>QĐ số 317/QĐ-UBND ngày 18/02/2025</t>
  </si>
  <si>
    <t>Đổ bê tông đường trục thôn Khuổi Phấy và các hạng mục phụ trợ trên tuyến, xã Thanh Mai, huyện Chợ Mới, tỉnh Bắc Kạn</t>
  </si>
  <si>
    <t>Quyết định số 417/QĐ-UBND ngày 09/5/2025 của UBND xã Thanh Mai</t>
  </si>
  <si>
    <t>Kiên cố hóa kênh mương nội đồng Tổng Pá đoạn nối tiếp mương Trung thủy nông đến cầu treo, xã Thanh Mai, huyện Chợ Mới, tỉnh Bắc Kạn</t>
  </si>
  <si>
    <t>Số 1215/QĐ-UBND ngày 25/11/2024 của UBND xã Thanh Mai</t>
  </si>
  <si>
    <t>Kiên cố hóa kênh mương Nà Mản Roỏng Tùm (Đoạn nối tiếp đến Nà Bắng), xã Thanh Mai, huyện Chợ Mới, tỉnh Bắc Kạn</t>
  </si>
  <si>
    <t>Số 1216/QĐ-UBND ngày 25/11/2024 của UBND xã Thanh Mai</t>
  </si>
  <si>
    <t>Xây dựng đập + kênh mương Nà Rạc thôn Khau Tổng, xã Mai Lạp, huyện Chợ Mới, tỉnh Bắc Kạn</t>
  </si>
  <si>
    <t>QĐ số 130/QĐ-UBND ngày 12/01/2024 của UBND huyện Chợ Mới</t>
  </si>
  <si>
    <t>Kiên cố hoá kênh mương Nà Cáy, xã Mai Lạp, huyện Chợ Mới, tỉnh Bắc Kạn</t>
  </si>
  <si>
    <t>Quyết định số 70/QĐ-UBND ngày 28/4/2025 của UBND xã Mai Lạp</t>
  </si>
  <si>
    <t>Xây dựng đập + Kênh mương Nà Đứa, xã Mai Lạp, huyện Chợ Mới, tỉnh Bắc Kạn</t>
  </si>
  <si>
    <t>QĐ số 309/QĐ-UBND ngày 18/02/2025</t>
  </si>
  <si>
    <t>Đổ bê tông đường Nà Điếng - Khuổi Dần, thôn Khau Tổng, xã Mai Lạp, huyện Chợ Mới, tỉnh Bắc Kạn</t>
  </si>
  <si>
    <t>Quyết định số 73/QĐ-UBND ngày 29/4/2025 của UBND xã Mai Lạp</t>
  </si>
  <si>
    <t>Đổ bê tông đường nội thôn Nà Đon (khu Nà Giảo), xã Thanh Vận, huyện Chợ Mới, tỉnh Bắc Kạn</t>
  </si>
  <si>
    <t>292/QĐ-UBND ngày 20/11/2024</t>
  </si>
  <si>
    <t>Đổ bê tông đường nội thôn Nà Đon, xã Thanh Vận, huyện Chợ Mới, tỉnh Bắc Kạn</t>
  </si>
  <si>
    <t>291/QĐ-UBND ngày 20/11/2024</t>
  </si>
  <si>
    <t>Mở mới, đổ bê tông đường Nà Kham - Phiêng Luông (đoạn nối tiếp năm 2020), xã Thanh Vận, huyện Chợ Mới, tỉnh Bắc Kạn</t>
  </si>
  <si>
    <t>QĐ số 157/QĐ-UBND ngày 12/01/2024 của UBND huyện Chợ Mới</t>
  </si>
  <si>
    <t>Xây dựng kênh mương Nà Cà (đoạn nối tiếp), xã Thanh Vận, huyện Chợ Mới, tỉnh Bắc Kạn</t>
  </si>
  <si>
    <t>QĐ số 3368/QĐ-UBND ngày 20/12/2024</t>
  </si>
  <si>
    <t>Cải tạo, nâng cấp các tuyến đường Phiêng Khảo - An Thọ; An Thọ - Quan Làng; đường Chúa Lải, xã Thanh Vận, huyện Chợ Mới, tỉnh Bắc Kạn</t>
  </si>
  <si>
    <t>KCH kênh mương Nà Phang, xã Thanh Vận, huyện Chợ Mới, tỉnh Bắc Kạn</t>
  </si>
  <si>
    <t>Xây đập + KCH kênh mương Nà Dài, xã Thanh Vận, huyện Chợ Mới, tỉnh Bắc Kạn</t>
  </si>
  <si>
    <t>Bê tông hoá đường ngõ xóm thôn Khau Chủ, xã Thanh Vận, huyện Chợ Mới, tỉnh Bắc Kạn</t>
  </si>
  <si>
    <t>QĐ số 293/QĐ-UBND ngày 20/12/2024</t>
  </si>
  <si>
    <t>Quy hoạch chung xây dựng xã Mai Lạp, huyện Chợ Mới, tỉnh Bắc Kạn giai đoạn đến năm 2030</t>
  </si>
  <si>
    <t>QĐ 2411/QĐ-UBND ngày 26/09/2023</t>
  </si>
  <si>
    <t>UBND Mai Lạp</t>
  </si>
  <si>
    <t>Quy hoạch chung xây dựng xã Thanh Vận, huyện Chợ Mới tỉnh Bắc Kạn giai đoạn đến năm 2030</t>
  </si>
  <si>
    <t>129/QĐ-UBND ngày 10/5/2025; 2716/QĐ-UBND ngày 23/10/2023</t>
  </si>
  <si>
    <t>Quy hoạch chung xây dựng xã Thanh Mai, huyện Chợ Mới tỉnh Bắc Kạn giai đoạn đến năm 2030</t>
  </si>
  <si>
    <t>1594/QĐ-UBND ngày 12/6/2024</t>
  </si>
  <si>
    <t>Giải phóng mặt bằng và đầu tư san gạt mặt bằng xây dựng Trụ sở công an xã Thanh Mai, huyện Chợ Mới tỉnh Bắc Kạn giai đoạn đến năm 2030</t>
  </si>
  <si>
    <t>1660/QĐ-UBND ngày 14/6/2025</t>
  </si>
  <si>
    <t>DANH MỤC DỰ ÁN ĐẦU TƯ CÔNG  XÃ THANH MAI(Sau sát nhập)</t>
  </si>
  <si>
    <t>(Danh mục trình Hội đồng nhân dân)</t>
  </si>
  <si>
    <t>KẾ HOẠCH THU, CHI CÁC HOẠT ĐỘNG TÀI CHÍNH KHÁC NĂM 2025</t>
  </si>
  <si>
    <t>ƯỚC THỰC HIỆN NĂM 2025 (trước sát nhập)</t>
  </si>
  <si>
    <t>KẾ HOẠCH NĂM 2025</t>
  </si>
  <si>
    <t>Đơn vị tính: Đồng</t>
  </si>
  <si>
    <t>Số dư năm trước</t>
  </si>
  <si>
    <t>Thực hiện đến thời điểm ngày 30/06/2025</t>
  </si>
  <si>
    <t>CHÊNH LỆCH
 (+) (-)</t>
  </si>
  <si>
    <t>4=2-3</t>
  </si>
  <si>
    <t>7=5-6</t>
  </si>
  <si>
    <t>8=1+7</t>
  </si>
  <si>
    <t>Quỹ vì người nghèo</t>
  </si>
  <si>
    <t>Quỹ Bảo trợ trẻ em</t>
  </si>
  <si>
    <t>Quỹ Khuyến học</t>
  </si>
  <si>
    <t>QuỹNgười cao tuổi</t>
  </si>
  <si>
    <t>Quỹ sinh hoạt hè</t>
  </si>
  <si>
    <t>Quỹ hỗ trợ tân binh</t>
  </si>
  <si>
    <t>Quỹ chữ thập đỏ</t>
  </si>
  <si>
    <t>Chi hộ(Hỗ trợ đóng BHYT)</t>
  </si>
  <si>
    <t>Quỹ khắc phục thiên tai xã Thanh Mai</t>
  </si>
  <si>
    <t>Quỹ bảo trì đường bộ</t>
  </si>
  <si>
    <t>Hỗ trợ nhà ở</t>
  </si>
  <si>
    <t>Tổng cộng</t>
  </si>
  <si>
    <t>Ngày   30  tháng  6 năm 2025</t>
  </si>
  <si>
    <t>Ngày   30  tháng   6   năm 2025</t>
  </si>
  <si>
    <t>Thủ trưởng đơn vị tiếp nhận</t>
  </si>
  <si>
    <t>Thủ trưởng đơn vị bàn giao</t>
  </si>
  <si>
    <t>(Ký tên, đóng dấu)</t>
  </si>
  <si>
    <t>Trần Danh Tuyên</t>
  </si>
  <si>
    <t>KẾ HOẠCH NĂM 2025( TRƯỚC SÁT NHẬP)</t>
  </si>
  <si>
    <t>Số dư năm 2025 (Sau sát nhập)</t>
  </si>
  <si>
    <t>Giao Phòng Văn hoá quản lý</t>
  </si>
  <si>
    <t>Giao MTTQ quản lý</t>
  </si>
  <si>
    <t>Giao VP HĐND- UBND quản lý</t>
  </si>
  <si>
    <t>Giao MTTQ quản lý(quỹ cứu trợ)</t>
  </si>
  <si>
    <t>KẾ HOẠCH THU, CHI CÁC HOẠT ĐỘNG TÀI CHÍNH KHÁC NĂM 2025 (SAU SÁT NHẬP)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</si>
</sst>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_(* #,##0_);_(* \(#,##0\);_(* &quot;-&quot;??_);_(@_)"/>
    <numFmt numFmtId="166" formatCode="_-* #,##0_-;\-* #,##0_-;_-* &quot;-&quot;??_-;_-@_-"/>
    <numFmt numFmtId="167" formatCode="#,##0.0"/>
  </numFmts>
  <fonts count="52" x14ac:knownFonts="1">
    <font>
      <sz val="11"/>
      <color theme="1"/>
      <name val="Calibri"/>
      <family val="2"/>
      <charset val="163"/>
      <scheme val="minor"/>
    </font>
    <font>
      <sz val="12"/>
      <color theme="1"/>
      <name val="Calibri Light"/>
      <family val="1"/>
      <scheme val="major"/>
    </font>
    <font>
      <b/>
      <sz val="12"/>
      <color rgb="FF000000"/>
      <name val="Calibri Light"/>
      <family val="1"/>
      <scheme val="major"/>
    </font>
    <font>
      <sz val="11"/>
      <color theme="1"/>
      <name val="Calibri"/>
      <family val="2"/>
      <charset val="163"/>
      <scheme val="minor"/>
    </font>
    <font>
      <b/>
      <sz val="12"/>
      <color rgb="FF000000"/>
      <name val="Times New Roman"/>
      <family val="1"/>
    </font>
    <font>
      <i/>
      <sz val="12"/>
      <color rgb="FF000000"/>
      <name val="Times New Roman"/>
      <family val="1"/>
    </font>
    <font>
      <sz val="12"/>
      <color theme="1"/>
      <name val="Times New Roman"/>
      <family val="1"/>
    </font>
    <font>
      <b/>
      <sz val="12"/>
      <name val="Times New Roman"/>
      <family val="1"/>
    </font>
    <font>
      <sz val="12"/>
      <name val="Times New Roman"/>
      <family val="1"/>
    </font>
    <font>
      <vertAlign val="superscript"/>
      <sz val="12"/>
      <name val="Times New Roman"/>
      <family val="1"/>
    </font>
    <font>
      <sz val="13"/>
      <name val="Times New Roman"/>
      <family val="1"/>
    </font>
    <font>
      <b/>
      <sz val="12"/>
      <color theme="1"/>
      <name val="Times New Roman"/>
      <family val="1"/>
    </font>
    <font>
      <sz val="11"/>
      <color theme="1"/>
      <name val="Times New Roman"/>
      <family val="1"/>
    </font>
    <font>
      <b/>
      <sz val="10"/>
      <name val="Times New Roman"/>
      <family val="1"/>
    </font>
    <font>
      <sz val="11"/>
      <name val="Times New Roman"/>
      <family val="1"/>
    </font>
    <font>
      <sz val="10"/>
      <name val="Times New Roman"/>
      <family val="1"/>
    </font>
    <font>
      <b/>
      <sz val="11"/>
      <color theme="1"/>
      <name val="Times New Roman"/>
      <family val="1"/>
    </font>
    <font>
      <b/>
      <sz val="11"/>
      <name val="Times New Roman"/>
      <family val="1"/>
    </font>
    <font>
      <b/>
      <sz val="10"/>
      <color rgb="FF000000"/>
      <name val="Times New Roman"/>
      <family val="1"/>
    </font>
    <font>
      <i/>
      <sz val="10"/>
      <color rgb="FF000000"/>
      <name val="Times New Roman"/>
      <family val="1"/>
    </font>
    <font>
      <sz val="10"/>
      <color rgb="FF000000"/>
      <name val="Times New Roman"/>
      <family val="1"/>
    </font>
    <font>
      <sz val="10"/>
      <color theme="1"/>
      <name val="Times New Roman"/>
      <family val="1"/>
    </font>
    <font>
      <sz val="10"/>
      <name val="Arial"/>
      <family val="2"/>
    </font>
    <font>
      <i/>
      <sz val="12"/>
      <name val="Times New Roman"/>
      <family val="1"/>
    </font>
    <font>
      <i/>
      <sz val="11"/>
      <name val="Times New Roman"/>
      <family val="1"/>
    </font>
    <font>
      <i/>
      <sz val="13"/>
      <name val="Times New Roman"/>
      <family val="1"/>
    </font>
    <font>
      <sz val="11"/>
      <color theme="1"/>
      <name val="times new roman"/>
      <family val="2"/>
      <charset val="163"/>
    </font>
    <font>
      <sz val="14"/>
      <color theme="1"/>
      <name val="Times New Roman"/>
      <family val="2"/>
      <charset val="163"/>
    </font>
    <font>
      <b/>
      <sz val="14"/>
      <color theme="1"/>
      <name val="times new roman"/>
      <family val="2"/>
      <charset val="163"/>
    </font>
    <font>
      <sz val="12"/>
      <name val="Arial"/>
      <family val="2"/>
    </font>
    <font>
      <sz val="14"/>
      <name val="Times New Roman"/>
      <family val="2"/>
      <charset val="163"/>
    </font>
    <font>
      <b/>
      <sz val="14"/>
      <name val="Times New Roman"/>
      <family val="2"/>
      <charset val="163"/>
    </font>
    <font>
      <i/>
      <sz val="11"/>
      <color theme="1"/>
      <name val="Times New Roman"/>
      <family val="1"/>
    </font>
    <font>
      <i/>
      <sz val="14"/>
      <name val="times new roman"/>
      <family val="2"/>
      <charset val="163"/>
    </font>
    <font>
      <sz val="14"/>
      <name val="Times New Roman"/>
      <family val="1"/>
    </font>
    <font>
      <sz val="11"/>
      <name val=".VnArial Narrow"/>
      <family val="2"/>
    </font>
    <font>
      <b/>
      <i/>
      <sz val="14"/>
      <name val="times new roman"/>
      <family val="2"/>
      <charset val="163"/>
    </font>
    <font>
      <b/>
      <u/>
      <sz val="14"/>
      <name val="times new roman"/>
      <family val="2"/>
      <charset val="163"/>
    </font>
    <font>
      <sz val="11"/>
      <color theme="1"/>
      <name val="Calibri"/>
      <family val="2"/>
      <scheme val="minor"/>
    </font>
    <font>
      <b/>
      <sz val="13"/>
      <color theme="1"/>
      <name val="Times New Roman"/>
      <family val="1"/>
    </font>
    <font>
      <sz val="13"/>
      <color theme="1"/>
      <name val="Times New Roman"/>
      <family val="1"/>
    </font>
    <font>
      <i/>
      <sz val="15"/>
      <color rgb="FF0D0D0D"/>
      <name val="Times New Roman"/>
      <family val="1"/>
    </font>
    <font>
      <i/>
      <sz val="13"/>
      <color theme="1"/>
      <name val="Times New Roman"/>
      <family val="1"/>
    </font>
    <font>
      <b/>
      <sz val="13"/>
      <name val="Times New Roman"/>
      <family val="1"/>
    </font>
    <font>
      <b/>
      <sz val="9"/>
      <color indexed="81"/>
      <name val="Segoe UI"/>
      <family val="2"/>
    </font>
    <font>
      <sz val="9"/>
      <color indexed="81"/>
      <name val="Segoe UI"/>
      <family val="2"/>
    </font>
    <font>
      <b/>
      <sz val="8"/>
      <name val="Times New Roman"/>
      <family val="1"/>
    </font>
    <font>
      <i/>
      <sz val="13"/>
      <color theme="0"/>
      <name val="Times New Roman"/>
      <family val="1"/>
    </font>
    <font>
      <sz val="12"/>
      <color theme="0"/>
      <name val="Times New Roman"/>
      <family val="1"/>
    </font>
    <font>
      <b/>
      <sz val="13"/>
      <color theme="0"/>
      <name val="Times New Roman"/>
      <family val="1"/>
    </font>
    <font>
      <i/>
      <sz val="11"/>
      <color theme="0"/>
      <name val="Times New Roman"/>
      <family val="1"/>
    </font>
    <font>
      <b/>
      <sz val="12"/>
      <color theme="0"/>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164" fontId="3" fillId="0" borderId="0" applyFont="0" applyFill="0" applyBorder="0" applyAlignment="0" applyProtection="0"/>
    <xf numFmtId="43" fontId="22" fillId="0" borderId="0" applyFont="0" applyFill="0" applyBorder="0" applyAlignment="0" applyProtection="0"/>
    <xf numFmtId="0" fontId="22" fillId="0" borderId="0"/>
    <xf numFmtId="0" fontId="26" fillId="0" borderId="0"/>
    <xf numFmtId="0" fontId="29" fillId="0" borderId="0"/>
    <xf numFmtId="0" fontId="35" fillId="0" borderId="0"/>
    <xf numFmtId="0" fontId="38" fillId="0" borderId="0"/>
    <xf numFmtId="0" fontId="38" fillId="0" borderId="0"/>
    <xf numFmtId="43" fontId="38" fillId="0" borderId="0" applyFont="0" applyFill="0" applyBorder="0" applyAlignment="0" applyProtection="0"/>
    <xf numFmtId="0" fontId="22" fillId="0" borderId="0"/>
    <xf numFmtId="0" fontId="38" fillId="0" borderId="0"/>
    <xf numFmtId="0" fontId="8" fillId="0" borderId="0"/>
    <xf numFmtId="0" fontId="22" fillId="0" borderId="0"/>
  </cellStyleXfs>
  <cellXfs count="238">
    <xf numFmtId="0" fontId="0" fillId="0" borderId="0" xfId="0"/>
    <xf numFmtId="0" fontId="1" fillId="0" borderId="0" xfId="0" applyFont="1"/>
    <xf numFmtId="3" fontId="0" fillId="0" borderId="0" xfId="0" applyNumberFormat="1"/>
    <xf numFmtId="0" fontId="6" fillId="0" borderId="0" xfId="0" applyFont="1"/>
    <xf numFmtId="0" fontId="7" fillId="0" borderId="1" xfId="0" applyFont="1" applyBorder="1" applyAlignment="1">
      <alignment horizontal="center" vertical="center" wrapText="1"/>
    </xf>
    <xf numFmtId="0" fontId="11" fillId="0" borderId="0" xfId="0" applyFont="1"/>
    <xf numFmtId="0" fontId="12" fillId="0" borderId="0" xfId="0" applyFont="1"/>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0" xfId="0" applyFont="1"/>
    <xf numFmtId="0" fontId="13" fillId="0" borderId="2" xfId="0" applyFont="1" applyBorder="1" applyAlignment="1">
      <alignment horizontal="center" vertical="center" wrapText="1"/>
    </xf>
    <xf numFmtId="0" fontId="19" fillId="0" borderId="0" xfId="0" applyFont="1" applyAlignment="1">
      <alignment vertical="center"/>
    </xf>
    <xf numFmtId="3" fontId="15" fillId="0" borderId="2" xfId="0" applyNumberFormat="1" applyFont="1" applyBorder="1" applyAlignment="1">
      <alignment horizontal="center" vertical="center" wrapText="1"/>
    </xf>
    <xf numFmtId="166" fontId="15" fillId="0" borderId="2" xfId="1" applyNumberFormat="1" applyFont="1" applyBorder="1" applyAlignment="1">
      <alignment horizontal="center" vertical="center" wrapText="1"/>
    </xf>
    <xf numFmtId="166" fontId="15" fillId="0" borderId="2"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20" fillId="0" borderId="2" xfId="0" applyFont="1" applyBorder="1" applyAlignment="1">
      <alignment vertical="center" wrapText="1"/>
    </xf>
    <xf numFmtId="3" fontId="14" fillId="0" borderId="2" xfId="0" applyNumberFormat="1" applyFont="1" applyBorder="1"/>
    <xf numFmtId="0" fontId="21" fillId="0" borderId="2" xfId="0" applyFont="1" applyBorder="1" applyAlignment="1">
      <alignment vertical="center" wrapText="1"/>
    </xf>
    <xf numFmtId="0" fontId="15" fillId="0" borderId="2" xfId="0" applyFont="1" applyBorder="1" applyAlignment="1">
      <alignment vertical="top" wrapText="1"/>
    </xf>
    <xf numFmtId="0" fontId="7" fillId="0" borderId="3" xfId="0" applyFont="1" applyBorder="1" applyAlignment="1">
      <alignment horizontal="center" vertical="center" wrapText="1"/>
    </xf>
    <xf numFmtId="3" fontId="7" fillId="0" borderId="3" xfId="0" applyNumberFormat="1" applyFont="1" applyBorder="1" applyAlignment="1">
      <alignment horizontal="right" vertical="center" wrapText="1"/>
    </xf>
    <xf numFmtId="3" fontId="7" fillId="0" borderId="3" xfId="0" applyNumberFormat="1" applyFont="1" applyBorder="1" applyAlignment="1">
      <alignment vertical="center" wrapText="1"/>
    </xf>
    <xf numFmtId="165" fontId="8" fillId="0" borderId="2" xfId="2" applyNumberFormat="1" applyFont="1" applyBorder="1" applyAlignment="1">
      <alignment horizontal="center" vertical="center" wrapText="1"/>
    </xf>
    <xf numFmtId="0" fontId="8" fillId="0" borderId="2" xfId="0" applyFont="1" applyBorder="1" applyAlignment="1">
      <alignment vertical="center" wrapText="1"/>
    </xf>
    <xf numFmtId="3" fontId="8" fillId="0" borderId="2" xfId="0" applyNumberFormat="1" applyFont="1" applyBorder="1" applyAlignment="1">
      <alignment vertical="center" wrapText="1"/>
    </xf>
    <xf numFmtId="0" fontId="8" fillId="0" borderId="0" xfId="3" applyFont="1" applyAlignment="1">
      <alignment vertical="top" wrapText="1"/>
    </xf>
    <xf numFmtId="0" fontId="14" fillId="0" borderId="0" xfId="3" applyFont="1"/>
    <xf numFmtId="0" fontId="17" fillId="0" borderId="0" xfId="3" applyFont="1" applyAlignment="1">
      <alignment horizontal="center"/>
    </xf>
    <xf numFmtId="0" fontId="17" fillId="0" borderId="2" xfId="3" applyFont="1" applyBorder="1" applyAlignment="1">
      <alignment horizontal="center" vertical="center"/>
    </xf>
    <xf numFmtId="0" fontId="14" fillId="0" borderId="2" xfId="3" applyFont="1" applyBorder="1" applyAlignment="1">
      <alignment horizontal="center" vertical="center" wrapText="1"/>
    </xf>
    <xf numFmtId="165" fontId="14" fillId="0" borderId="2" xfId="2" applyNumberFormat="1" applyFont="1" applyBorder="1" applyAlignment="1">
      <alignment horizontal="center" vertical="center" wrapText="1"/>
    </xf>
    <xf numFmtId="0" fontId="14" fillId="0" borderId="2" xfId="3" applyFont="1" applyBorder="1" applyAlignment="1">
      <alignment horizontal="center" vertical="center"/>
    </xf>
    <xf numFmtId="0" fontId="17" fillId="0" borderId="2" xfId="3" applyFont="1" applyBorder="1" applyAlignment="1">
      <alignment horizontal="left" vertical="center" wrapText="1"/>
    </xf>
    <xf numFmtId="165" fontId="17" fillId="0" borderId="2" xfId="2" applyNumberFormat="1" applyFont="1" applyBorder="1" applyAlignment="1">
      <alignment horizontal="right" vertical="center" wrapText="1"/>
    </xf>
    <xf numFmtId="0" fontId="17" fillId="0" borderId="4" xfId="3" applyFont="1" applyBorder="1" applyAlignment="1">
      <alignment horizontal="center" vertical="center"/>
    </xf>
    <xf numFmtId="0" fontId="17" fillId="0" borderId="4" xfId="3" applyFont="1" applyBorder="1" applyAlignment="1">
      <alignment horizontal="left" vertical="center" wrapText="1"/>
    </xf>
    <xf numFmtId="165" fontId="17" fillId="0" borderId="4" xfId="2" applyNumberFormat="1" applyFont="1" applyBorder="1" applyAlignment="1">
      <alignment horizontal="right" vertical="center" wrapText="1"/>
    </xf>
    <xf numFmtId="0" fontId="10" fillId="0" borderId="2" xfId="3" applyFont="1" applyBorder="1" applyAlignment="1">
      <alignment horizontal="left" vertical="center" wrapText="1"/>
    </xf>
    <xf numFmtId="0" fontId="13" fillId="0" borderId="2" xfId="3" applyFont="1" applyBorder="1" applyAlignment="1">
      <alignment horizontal="left" vertical="center" wrapText="1"/>
    </xf>
    <xf numFmtId="165" fontId="17" fillId="0" borderId="2" xfId="2" applyNumberFormat="1" applyFont="1" applyBorder="1" applyAlignment="1">
      <alignment horizontal="left" vertical="center" wrapText="1"/>
    </xf>
    <xf numFmtId="165" fontId="14" fillId="0" borderId="2" xfId="2" applyNumberFormat="1" applyFont="1" applyBorder="1" applyAlignment="1">
      <alignment horizontal="left" vertical="center" wrapText="1"/>
    </xf>
    <xf numFmtId="0" fontId="24" fillId="0" borderId="2" xfId="3" applyFont="1" applyBorder="1" applyAlignment="1">
      <alignment horizontal="center" vertical="center"/>
    </xf>
    <xf numFmtId="0" fontId="25" fillId="0" borderId="2" xfId="3" applyFont="1" applyBorder="1" applyAlignment="1">
      <alignment horizontal="left" vertical="center" wrapText="1"/>
    </xf>
    <xf numFmtId="165" fontId="24" fillId="0" borderId="2" xfId="2" applyNumberFormat="1" applyFont="1" applyBorder="1" applyAlignment="1">
      <alignment horizontal="left" vertical="center" wrapText="1"/>
    </xf>
    <xf numFmtId="0" fontId="17" fillId="0" borderId="0" xfId="3" applyFont="1"/>
    <xf numFmtId="165" fontId="14" fillId="0" borderId="2" xfId="2" applyNumberFormat="1" applyFont="1" applyBorder="1" applyAlignment="1">
      <alignment horizontal="right" vertical="center" wrapText="1"/>
    </xf>
    <xf numFmtId="0" fontId="14" fillId="0" borderId="2" xfId="3" applyFont="1" applyBorder="1" applyAlignment="1">
      <alignment horizontal="left" vertical="center" wrapText="1"/>
    </xf>
    <xf numFmtId="165" fontId="23" fillId="0" borderId="0" xfId="2" applyNumberFormat="1" applyFont="1" applyAlignment="1">
      <alignment vertical="top" wrapText="1"/>
    </xf>
    <xf numFmtId="0" fontId="8" fillId="0" borderId="0" xfId="3" applyFont="1"/>
    <xf numFmtId="165" fontId="7" fillId="0" borderId="0" xfId="2" applyNumberFormat="1" applyFont="1" applyAlignment="1">
      <alignment horizontal="center" vertical="top" wrapText="1"/>
    </xf>
    <xf numFmtId="0" fontId="7" fillId="0" borderId="0" xfId="3" applyFont="1" applyAlignment="1">
      <alignment horizontal="center"/>
    </xf>
    <xf numFmtId="165" fontId="14" fillId="0" borderId="0" xfId="2" applyNumberFormat="1" applyFont="1"/>
    <xf numFmtId="43" fontId="24" fillId="0" borderId="0" xfId="2" applyNumberFormat="1" applyFont="1" applyAlignment="1">
      <alignment horizontal="right"/>
    </xf>
    <xf numFmtId="165" fontId="15" fillId="0" borderId="2" xfId="2" applyNumberFormat="1" applyFont="1" applyBorder="1" applyAlignment="1">
      <alignment horizontal="center" vertical="center" wrapText="1"/>
    </xf>
    <xf numFmtId="165" fontId="14" fillId="0" borderId="2" xfId="2" applyNumberFormat="1" applyFont="1" applyBorder="1" applyAlignment="1">
      <alignment vertical="center" wrapText="1"/>
    </xf>
    <xf numFmtId="0" fontId="14" fillId="0" borderId="2" xfId="3" applyFont="1" applyBorder="1" applyAlignment="1">
      <alignment horizontal="center"/>
    </xf>
    <xf numFmtId="0" fontId="17" fillId="0" borderId="2" xfId="3" applyFont="1" applyBorder="1" applyAlignment="1">
      <alignment horizontal="center" vertical="center" wrapText="1"/>
    </xf>
    <xf numFmtId="165" fontId="17" fillId="0" borderId="2" xfId="2" applyNumberFormat="1" applyFont="1" applyBorder="1" applyAlignment="1">
      <alignment horizontal="center" vertical="center" wrapText="1"/>
    </xf>
    <xf numFmtId="167" fontId="17" fillId="0" borderId="2" xfId="3" applyNumberFormat="1" applyFont="1" applyBorder="1"/>
    <xf numFmtId="167" fontId="17" fillId="0" borderId="2" xfId="3" applyNumberFormat="1" applyFont="1" applyBorder="1" applyAlignment="1">
      <alignment vertical="center"/>
    </xf>
    <xf numFmtId="167" fontId="14" fillId="0" borderId="2" xfId="3" applyNumberFormat="1" applyFont="1" applyBorder="1"/>
    <xf numFmtId="43" fontId="24" fillId="0" borderId="2" xfId="2" applyNumberFormat="1" applyFont="1" applyBorder="1" applyAlignment="1">
      <alignment horizontal="left" vertical="center" wrapText="1"/>
    </xf>
    <xf numFmtId="3" fontId="14" fillId="0" borderId="2" xfId="3" applyNumberFormat="1" applyFont="1" applyBorder="1"/>
    <xf numFmtId="165" fontId="14" fillId="0" borderId="0" xfId="2" applyNumberFormat="1" applyFont="1" applyAlignment="1">
      <alignment horizontal="right"/>
    </xf>
    <xf numFmtId="0" fontId="7" fillId="0" borderId="0" xfId="3" applyFont="1" applyAlignment="1">
      <alignment horizontal="center" vertical="top" wrapText="1"/>
    </xf>
    <xf numFmtId="0" fontId="7" fillId="0" borderId="0" xfId="3" applyFont="1" applyAlignment="1">
      <alignment vertical="top" wrapText="1"/>
    </xf>
    <xf numFmtId="0" fontId="17" fillId="0" borderId="4" xfId="3" applyFont="1" applyBorder="1" applyAlignment="1">
      <alignment horizontal="center" vertical="center" wrapText="1"/>
    </xf>
    <xf numFmtId="165" fontId="17" fillId="0" borderId="4" xfId="2" applyNumberFormat="1" applyFont="1" applyBorder="1" applyAlignment="1">
      <alignment horizontal="center" vertical="center" wrapText="1"/>
    </xf>
    <xf numFmtId="165" fontId="14" fillId="0" borderId="4" xfId="2" applyNumberFormat="1" applyFont="1" applyBorder="1" applyAlignment="1">
      <alignment horizontal="right" vertical="center" wrapText="1"/>
    </xf>
    <xf numFmtId="0" fontId="27" fillId="0" borderId="0" xfId="4" applyFont="1" applyAlignment="1">
      <alignment horizontal="center" vertical="center"/>
    </xf>
    <xf numFmtId="0" fontId="27" fillId="0" borderId="0" xfId="4" applyFont="1"/>
    <xf numFmtId="0" fontId="30" fillId="0" borderId="0" xfId="5" applyFont="1" applyFill="1" applyAlignment="1">
      <alignment vertical="center"/>
    </xf>
    <xf numFmtId="0" fontId="31" fillId="0" borderId="0" xfId="3" applyFont="1" applyAlignment="1">
      <alignment horizontal="center"/>
    </xf>
    <xf numFmtId="0" fontId="30" fillId="0" borderId="0" xfId="5" applyFont="1" applyFill="1" applyAlignment="1">
      <alignment horizontal="center" vertical="center"/>
    </xf>
    <xf numFmtId="3" fontId="30" fillId="0" borderId="0" xfId="5" applyNumberFormat="1" applyFont="1" applyFill="1" applyAlignment="1">
      <alignment vertical="center"/>
    </xf>
    <xf numFmtId="3" fontId="30" fillId="0" borderId="0" xfId="5" applyNumberFormat="1" applyFont="1" applyFill="1" applyAlignment="1">
      <alignment horizontal="right" vertical="center"/>
    </xf>
    <xf numFmtId="0" fontId="30" fillId="0" borderId="2" xfId="5" applyFont="1" applyFill="1" applyBorder="1" applyAlignment="1">
      <alignment horizontal="center" vertical="center" wrapText="1"/>
    </xf>
    <xf numFmtId="3" fontId="30" fillId="0" borderId="2" xfId="5" applyNumberFormat="1" applyFont="1" applyFill="1" applyBorder="1" applyAlignment="1">
      <alignment horizontal="center" vertical="center"/>
    </xf>
    <xf numFmtId="0" fontId="33" fillId="0" borderId="2" xfId="5" applyFont="1" applyFill="1" applyBorder="1" applyAlignment="1">
      <alignment horizontal="center" vertical="center" wrapText="1"/>
    </xf>
    <xf numFmtId="0" fontId="31" fillId="0" borderId="2" xfId="5" applyFont="1" applyFill="1" applyBorder="1" applyAlignment="1">
      <alignment horizontal="center" vertical="center" wrapText="1"/>
    </xf>
    <xf numFmtId="3" fontId="31" fillId="0" borderId="2" xfId="5" applyNumberFormat="1" applyFont="1" applyFill="1" applyBorder="1" applyAlignment="1">
      <alignment horizontal="right" vertical="center" wrapText="1"/>
    </xf>
    <xf numFmtId="3" fontId="33" fillId="0" borderId="0" xfId="5" applyNumberFormat="1" applyFont="1" applyFill="1" applyAlignment="1">
      <alignment vertical="center"/>
    </xf>
    <xf numFmtId="0" fontId="33" fillId="0" borderId="0" xfId="5" applyFont="1" applyFill="1" applyAlignment="1">
      <alignment vertical="center"/>
    </xf>
    <xf numFmtId="0" fontId="31" fillId="0" borderId="2" xfId="5" applyFont="1" applyFill="1" applyBorder="1" applyAlignment="1">
      <alignment horizontal="center" vertical="center"/>
    </xf>
    <xf numFmtId="0" fontId="31" fillId="0" borderId="2" xfId="5" applyFont="1" applyFill="1" applyBorder="1" applyAlignment="1">
      <alignment horizontal="left" vertical="center"/>
    </xf>
    <xf numFmtId="3" fontId="31" fillId="0" borderId="2" xfId="5" applyNumberFormat="1" applyFont="1" applyFill="1" applyBorder="1" applyAlignment="1">
      <alignment horizontal="right" vertical="center"/>
    </xf>
    <xf numFmtId="0" fontId="31" fillId="0" borderId="2" xfId="5" applyFont="1" applyFill="1" applyBorder="1" applyAlignment="1">
      <alignment vertical="center"/>
    </xf>
    <xf numFmtId="0" fontId="30" fillId="0" borderId="2" xfId="5" applyFont="1" applyFill="1" applyBorder="1" applyAlignment="1">
      <alignment horizontal="center" vertical="center"/>
    </xf>
    <xf numFmtId="0" fontId="30" fillId="0" borderId="2" xfId="5" applyFont="1" applyFill="1" applyBorder="1" applyAlignment="1">
      <alignment vertical="center" wrapText="1"/>
    </xf>
    <xf numFmtId="3" fontId="30" fillId="0" borderId="2" xfId="5" applyNumberFormat="1" applyFont="1" applyFill="1" applyBorder="1" applyAlignment="1">
      <alignment horizontal="right" vertical="center"/>
    </xf>
    <xf numFmtId="0" fontId="31" fillId="0" borderId="2" xfId="5" applyFont="1" applyFill="1" applyBorder="1" applyAlignment="1">
      <alignment vertical="center" wrapText="1"/>
    </xf>
    <xf numFmtId="0" fontId="31" fillId="0" borderId="0" xfId="5" applyFont="1" applyFill="1" applyAlignment="1">
      <alignment vertical="center"/>
    </xf>
    <xf numFmtId="0" fontId="34" fillId="0" borderId="2" xfId="5" applyFont="1" applyFill="1" applyBorder="1" applyAlignment="1">
      <alignment horizontal="center" vertical="center"/>
    </xf>
    <xf numFmtId="0" fontId="34" fillId="0" borderId="2" xfId="5" applyFont="1" applyFill="1" applyBorder="1" applyAlignment="1">
      <alignment vertical="center"/>
    </xf>
    <xf numFmtId="3" fontId="34" fillId="0" borderId="2" xfId="5" applyNumberFormat="1" applyFont="1" applyFill="1" applyBorder="1" applyAlignment="1">
      <alignment horizontal="right" vertical="center"/>
    </xf>
    <xf numFmtId="0" fontId="30" fillId="0" borderId="2" xfId="5" applyFont="1" applyFill="1" applyBorder="1" applyAlignment="1">
      <alignment horizontal="left" vertical="center" wrapText="1"/>
    </xf>
    <xf numFmtId="3" fontId="30" fillId="0" borderId="2" xfId="6" applyNumberFormat="1" applyFont="1" applyFill="1" applyBorder="1" applyAlignment="1">
      <alignment horizontal="justify" vertical="center" wrapText="1"/>
    </xf>
    <xf numFmtId="0" fontId="36" fillId="0" borderId="2" xfId="5" applyFont="1" applyFill="1" applyBorder="1" applyAlignment="1">
      <alignment vertical="center"/>
    </xf>
    <xf numFmtId="0" fontId="33" fillId="0" borderId="2" xfId="5" applyFont="1" applyFill="1" applyBorder="1" applyAlignment="1">
      <alignment vertical="center"/>
    </xf>
    <xf numFmtId="0" fontId="37" fillId="0" borderId="0" xfId="5" applyFont="1" applyFill="1" applyBorder="1" applyAlignment="1">
      <alignment horizontal="center" vertical="center"/>
    </xf>
    <xf numFmtId="0" fontId="30" fillId="0" borderId="0" xfId="5" applyFont="1" applyFill="1" applyBorder="1" applyAlignment="1">
      <alignment vertical="center"/>
    </xf>
    <xf numFmtId="3" fontId="30" fillId="0" borderId="0" xfId="5" applyNumberFormat="1" applyFont="1" applyFill="1" applyBorder="1" applyAlignment="1">
      <alignment vertical="center"/>
    </xf>
    <xf numFmtId="0" fontId="40" fillId="2" borderId="0" xfId="7" applyFont="1" applyFill="1" applyAlignment="1">
      <alignment vertical="center"/>
    </xf>
    <xf numFmtId="0" fontId="39" fillId="2" borderId="0" xfId="7" applyFont="1" applyFill="1" applyAlignment="1">
      <alignment horizontal="center" vertical="center"/>
    </xf>
    <xf numFmtId="0" fontId="40" fillId="2" borderId="0" xfId="7" applyFont="1" applyFill="1" applyAlignment="1">
      <alignment horizontal="center" vertical="center"/>
    </xf>
    <xf numFmtId="165" fontId="40" fillId="2" borderId="0" xfId="9" applyNumberFormat="1" applyFont="1" applyFill="1" applyAlignment="1">
      <alignment vertical="center"/>
    </xf>
    <xf numFmtId="0" fontId="40" fillId="2" borderId="0" xfId="7" applyFont="1" applyFill="1"/>
    <xf numFmtId="165" fontId="40" fillId="2" borderId="2" xfId="9" applyNumberFormat="1" applyFont="1" applyFill="1" applyBorder="1" applyAlignment="1">
      <alignment horizontal="center" vertical="center" wrapText="1"/>
    </xf>
    <xf numFmtId="0" fontId="39" fillId="2" borderId="2" xfId="7" applyFont="1" applyFill="1" applyBorder="1" applyAlignment="1">
      <alignment horizontal="center" vertical="center" wrapText="1"/>
    </xf>
    <xf numFmtId="0" fontId="39" fillId="2" borderId="2" xfId="7" applyFont="1" applyFill="1" applyBorder="1" applyAlignment="1">
      <alignment wrapText="1"/>
    </xf>
    <xf numFmtId="3" fontId="39" fillId="2" borderId="2" xfId="7" applyNumberFormat="1" applyFont="1" applyFill="1" applyBorder="1" applyAlignment="1">
      <alignment horizontal="center" vertical="center" wrapText="1"/>
    </xf>
    <xf numFmtId="165" fontId="39" fillId="2" borderId="2" xfId="9" applyNumberFormat="1" applyFont="1" applyFill="1" applyBorder="1" applyAlignment="1">
      <alignment horizontal="center" vertical="center" wrapText="1"/>
    </xf>
    <xf numFmtId="0" fontId="40" fillId="2" borderId="2" xfId="7" applyFont="1" applyFill="1" applyBorder="1" applyAlignment="1">
      <alignment horizontal="center" vertical="center" wrapText="1"/>
    </xf>
    <xf numFmtId="0" fontId="39" fillId="2" borderId="0" xfId="7" applyFont="1" applyFill="1"/>
    <xf numFmtId="0" fontId="39" fillId="2" borderId="2" xfId="7" applyFont="1" applyFill="1" applyBorder="1" applyAlignment="1">
      <alignment horizontal="left" vertical="center" wrapText="1"/>
    </xf>
    <xf numFmtId="0" fontId="40" fillId="2" borderId="2" xfId="7" applyFont="1" applyFill="1" applyBorder="1" applyAlignment="1">
      <alignment vertical="center" wrapText="1"/>
    </xf>
    <xf numFmtId="165" fontId="40" fillId="2" borderId="2" xfId="9" applyNumberFormat="1" applyFont="1" applyFill="1" applyBorder="1" applyAlignment="1">
      <alignment horizontal="right" vertical="center" wrapText="1"/>
    </xf>
    <xf numFmtId="0" fontId="10" fillId="2" borderId="2" xfId="7" applyFont="1" applyFill="1" applyBorder="1" applyAlignment="1">
      <alignment horizontal="center" vertical="center" wrapText="1"/>
    </xf>
    <xf numFmtId="0" fontId="40" fillId="2" borderId="2" xfId="12" applyFont="1" applyFill="1" applyBorder="1" applyAlignment="1">
      <alignment horizontal="justify" vertical="center" wrapText="1"/>
    </xf>
    <xf numFmtId="43" fontId="40" fillId="2" borderId="2" xfId="9" applyFont="1" applyFill="1" applyBorder="1" applyAlignment="1">
      <alignment horizontal="center" vertical="center" wrapText="1"/>
    </xf>
    <xf numFmtId="165" fontId="40" fillId="2" borderId="2" xfId="9" applyNumberFormat="1" applyFont="1" applyFill="1" applyBorder="1" applyAlignment="1">
      <alignment horizontal="center" vertical="center"/>
    </xf>
    <xf numFmtId="165" fontId="40" fillId="2" borderId="2" xfId="9" applyNumberFormat="1" applyFont="1" applyFill="1" applyBorder="1" applyAlignment="1">
      <alignment vertical="center" wrapText="1"/>
    </xf>
    <xf numFmtId="0" fontId="40" fillId="2" borderId="2" xfId="7" applyFont="1" applyFill="1" applyBorder="1" applyAlignment="1">
      <alignment horizontal="justify" vertical="center" wrapText="1"/>
    </xf>
    <xf numFmtId="0" fontId="40" fillId="2" borderId="2" xfId="12" applyFont="1" applyFill="1" applyBorder="1" applyAlignment="1">
      <alignment horizontal="left" vertical="center" wrapText="1"/>
    </xf>
    <xf numFmtId="3" fontId="40" fillId="2" borderId="2" xfId="10" applyNumberFormat="1" applyFont="1" applyFill="1" applyBorder="1" applyAlignment="1">
      <alignment horizontal="left" vertical="center" wrapText="1"/>
    </xf>
    <xf numFmtId="0" fontId="40" fillId="2" borderId="2" xfId="7" applyFont="1" applyFill="1" applyBorder="1" applyAlignment="1">
      <alignment horizontal="left" vertical="center" wrapText="1"/>
    </xf>
    <xf numFmtId="167" fontId="40" fillId="2" borderId="2" xfId="7" applyNumberFormat="1" applyFont="1" applyFill="1" applyBorder="1" applyAlignment="1">
      <alignment horizontal="left" vertical="center" wrapText="1"/>
    </xf>
    <xf numFmtId="0" fontId="39" fillId="2" borderId="2" xfId="7" applyFont="1" applyFill="1" applyBorder="1" applyAlignment="1">
      <alignment vertical="center" wrapText="1"/>
    </xf>
    <xf numFmtId="0" fontId="39" fillId="2" borderId="0" xfId="7" applyFont="1" applyFill="1" applyAlignment="1">
      <alignment vertical="center"/>
    </xf>
    <xf numFmtId="3" fontId="40" fillId="2" borderId="2" xfId="10" applyNumberFormat="1" applyFont="1" applyFill="1" applyBorder="1" applyAlignment="1">
      <alignment vertical="center" wrapText="1"/>
    </xf>
    <xf numFmtId="1" fontId="40" fillId="2" borderId="2" xfId="10" applyNumberFormat="1" applyFont="1" applyFill="1" applyBorder="1" applyAlignment="1">
      <alignment horizontal="center" vertical="center" wrapText="1"/>
    </xf>
    <xf numFmtId="0" fontId="40" fillId="2" borderId="2" xfId="7" applyFont="1" applyFill="1" applyBorder="1" applyAlignment="1">
      <alignment wrapText="1"/>
    </xf>
    <xf numFmtId="0" fontId="40" fillId="2" borderId="2" xfId="7" applyFont="1" applyFill="1" applyBorder="1"/>
    <xf numFmtId="0" fontId="40" fillId="2" borderId="2" xfId="7" applyFont="1" applyFill="1" applyBorder="1" applyAlignment="1">
      <alignment horizontal="right" vertical="center" wrapText="1"/>
    </xf>
    <xf numFmtId="165" fontId="40" fillId="2" borderId="2" xfId="9" applyNumberFormat="1" applyFont="1" applyFill="1" applyBorder="1"/>
    <xf numFmtId="1" fontId="40" fillId="2" borderId="2" xfId="7" applyNumberFormat="1" applyFont="1" applyFill="1" applyBorder="1" applyAlignment="1">
      <alignment horizontal="right" vertical="center" wrapText="1"/>
    </xf>
    <xf numFmtId="165" fontId="40" fillId="2" borderId="0" xfId="9" applyNumberFormat="1" applyFont="1" applyFill="1"/>
    <xf numFmtId="0" fontId="40" fillId="2" borderId="0" xfId="7" applyFont="1" applyFill="1" applyAlignment="1">
      <alignment horizontal="center"/>
    </xf>
    <xf numFmtId="3" fontId="7" fillId="0" borderId="0" xfId="13" applyNumberFormat="1" applyFont="1" applyFill="1" applyAlignment="1">
      <alignment horizontal="right" vertical="center" wrapText="1"/>
    </xf>
    <xf numFmtId="3" fontId="8" fillId="0" borderId="0" xfId="13" applyNumberFormat="1" applyFont="1" applyFill="1" applyAlignment="1">
      <alignment vertical="center" wrapText="1"/>
    </xf>
    <xf numFmtId="3" fontId="8" fillId="0" borderId="0" xfId="13" applyNumberFormat="1" applyFont="1" applyFill="1" applyAlignment="1">
      <alignment horizontal="center" vertical="center" wrapText="1"/>
    </xf>
    <xf numFmtId="0" fontId="13" fillId="0" borderId="0" xfId="8" applyFont="1" applyFill="1" applyAlignment="1">
      <alignment horizontal="center"/>
    </xf>
    <xf numFmtId="0" fontId="13" fillId="0" borderId="2" xfId="8" applyNumberFormat="1" applyFont="1" applyFill="1" applyBorder="1" applyAlignment="1">
      <alignment horizontal="center" vertical="center"/>
    </xf>
    <xf numFmtId="0" fontId="13" fillId="0" borderId="2" xfId="8" applyNumberFormat="1" applyFont="1" applyFill="1" applyBorder="1" applyAlignment="1">
      <alignment horizontal="center" vertical="center" wrapText="1"/>
    </xf>
    <xf numFmtId="0" fontId="46" fillId="0" borderId="2" xfId="8" applyFont="1" applyFill="1" applyBorder="1" applyAlignment="1">
      <alignment horizontal="center"/>
    </xf>
    <xf numFmtId="0" fontId="46" fillId="0" borderId="2" xfId="8" applyFont="1" applyFill="1" applyBorder="1" applyAlignment="1">
      <alignment horizontal="center" vertical="center" wrapText="1"/>
    </xf>
    <xf numFmtId="0" fontId="13" fillId="0" borderId="2" xfId="8" applyFont="1" applyFill="1" applyBorder="1" applyAlignment="1">
      <alignment horizontal="center"/>
    </xf>
    <xf numFmtId="0" fontId="8" fillId="0" borderId="2" xfId="8" applyFont="1" applyFill="1" applyBorder="1" applyAlignment="1">
      <alignment horizontal="center" vertical="center" wrapText="1"/>
    </xf>
    <xf numFmtId="0" fontId="8" fillId="0" borderId="2" xfId="8" applyFont="1" applyFill="1" applyBorder="1" applyAlignment="1">
      <alignment horizontal="left" vertical="center" wrapText="1"/>
    </xf>
    <xf numFmtId="3" fontId="13" fillId="0" borderId="2" xfId="8" applyNumberFormat="1" applyFont="1" applyFill="1" applyBorder="1" applyAlignment="1">
      <alignment vertical="center"/>
    </xf>
    <xf numFmtId="3" fontId="15" fillId="0" borderId="2" xfId="8" applyNumberFormat="1" applyFont="1" applyFill="1" applyBorder="1" applyAlignment="1">
      <alignment vertical="center"/>
    </xf>
    <xf numFmtId="0" fontId="15" fillId="0" borderId="2" xfId="8" applyFont="1" applyFill="1" applyBorder="1" applyAlignment="1">
      <alignment vertical="center" wrapText="1"/>
    </xf>
    <xf numFmtId="0" fontId="15" fillId="0" borderId="0" xfId="8" applyFont="1" applyFill="1"/>
    <xf numFmtId="0" fontId="15" fillId="0" borderId="2" xfId="8" applyFont="1" applyFill="1" applyBorder="1" applyAlignment="1">
      <alignment horizontal="center" vertical="center" wrapText="1"/>
    </xf>
    <xf numFmtId="0" fontId="7" fillId="0" borderId="2" xfId="8" applyFont="1" applyFill="1" applyBorder="1" applyAlignment="1">
      <alignment horizontal="left" vertical="center" wrapText="1"/>
    </xf>
    <xf numFmtId="0" fontId="15" fillId="0" borderId="2" xfId="8" applyFont="1" applyFill="1" applyBorder="1"/>
    <xf numFmtId="3" fontId="48" fillId="2" borderId="0" xfId="13" applyNumberFormat="1" applyFont="1" applyFill="1" applyAlignment="1">
      <alignment vertical="center" wrapText="1"/>
    </xf>
    <xf numFmtId="0" fontId="47" fillId="2" borderId="0" xfId="8" applyFont="1" applyFill="1" applyAlignment="1">
      <alignment horizontal="center" vertical="center" readingOrder="2"/>
    </xf>
    <xf numFmtId="0" fontId="49" fillId="2" borderId="0" xfId="8" applyFont="1" applyFill="1" applyAlignment="1">
      <alignment horizontal="center"/>
    </xf>
    <xf numFmtId="0" fontId="50" fillId="2" borderId="0" xfId="8" applyFont="1" applyFill="1" applyAlignment="1">
      <alignment horizontal="center"/>
    </xf>
    <xf numFmtId="3" fontId="48" fillId="2" borderId="0" xfId="13" applyNumberFormat="1" applyFont="1" applyFill="1" applyAlignment="1">
      <alignment horizontal="center" vertical="center" wrapText="1"/>
    </xf>
    <xf numFmtId="3" fontId="7" fillId="0" borderId="0" xfId="13" applyNumberFormat="1" applyFont="1" applyFill="1" applyAlignment="1">
      <alignment horizontal="center" vertical="center" wrapText="1"/>
    </xf>
    <xf numFmtId="0" fontId="2" fillId="0" borderId="0" xfId="0" applyFont="1" applyAlignment="1">
      <alignment horizontal="center"/>
    </xf>
    <xf numFmtId="0" fontId="5" fillId="0" borderId="0" xfId="0" applyFont="1" applyAlignment="1">
      <alignment horizontal="left" vertical="center" wrapText="1"/>
    </xf>
    <xf numFmtId="0" fontId="8" fillId="0" borderId="2" xfId="0" applyFont="1" applyBorder="1" applyAlignment="1">
      <alignment vertical="center" wrapText="1"/>
    </xf>
    <xf numFmtId="3" fontId="8" fillId="0" borderId="2" xfId="0" applyNumberFormat="1" applyFont="1" applyBorder="1" applyAlignment="1">
      <alignment vertical="center" wrapText="1"/>
    </xf>
    <xf numFmtId="0" fontId="4" fillId="0" borderId="0" xfId="0" applyFont="1" applyAlignment="1">
      <alignment horizontal="center"/>
    </xf>
    <xf numFmtId="0" fontId="5" fillId="0" borderId="0" xfId="0" applyFont="1" applyAlignment="1">
      <alignment horizontal="center" vertical="center"/>
    </xf>
    <xf numFmtId="165" fontId="8" fillId="0" borderId="4" xfId="2" applyNumberFormat="1" applyFont="1" applyBorder="1" applyAlignment="1">
      <alignment horizontal="center" vertical="center" wrapText="1"/>
    </xf>
    <xf numFmtId="165" fontId="8" fillId="0" borderId="5" xfId="2" applyNumberFormat="1" applyFont="1" applyBorder="1" applyAlignment="1">
      <alignment horizontal="center" vertical="center" wrapText="1"/>
    </xf>
    <xf numFmtId="0" fontId="4" fillId="0" borderId="0" xfId="0" applyFont="1" applyAlignment="1">
      <alignment horizontal="center" vertical="center" wrapText="1"/>
    </xf>
    <xf numFmtId="165" fontId="17" fillId="0" borderId="2" xfId="2" applyNumberFormat="1" applyFont="1" applyBorder="1" applyAlignment="1">
      <alignment horizontal="center" vertical="center" wrapText="1"/>
    </xf>
    <xf numFmtId="165" fontId="23" fillId="0" borderId="0" xfId="2" applyNumberFormat="1" applyFont="1" applyAlignment="1">
      <alignment horizontal="center" vertical="top" wrapText="1"/>
    </xf>
    <xf numFmtId="0" fontId="7" fillId="0" borderId="0" xfId="3" applyFont="1" applyAlignment="1">
      <alignment horizontal="center" vertical="top" wrapText="1"/>
    </xf>
    <xf numFmtId="165" fontId="7" fillId="0" borderId="0" xfId="2" applyNumberFormat="1" applyFont="1" applyAlignment="1">
      <alignment horizontal="center" vertical="top" wrapText="1"/>
    </xf>
    <xf numFmtId="165" fontId="7" fillId="0" borderId="0" xfId="2" applyNumberFormat="1" applyFont="1" applyAlignment="1">
      <alignment horizontal="center"/>
    </xf>
    <xf numFmtId="0" fontId="7" fillId="0" borderId="0" xfId="3" applyFont="1" applyAlignment="1">
      <alignment horizontal="center" vertical="center"/>
    </xf>
    <xf numFmtId="0" fontId="8" fillId="0" borderId="0" xfId="3" applyFont="1" applyAlignment="1">
      <alignment horizontal="left" vertical="top" wrapText="1"/>
    </xf>
    <xf numFmtId="0" fontId="23" fillId="0" borderId="0" xfId="3" applyFont="1" applyAlignment="1">
      <alignment horizontal="center" vertical="top" wrapText="1"/>
    </xf>
    <xf numFmtId="0" fontId="17" fillId="0" borderId="2" xfId="3" applyFont="1" applyBorder="1" applyAlignment="1">
      <alignment horizontal="center" vertical="center"/>
    </xf>
    <xf numFmtId="0" fontId="17" fillId="0" borderId="2"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31" fillId="0" borderId="2" xfId="5" applyFont="1" applyFill="1" applyBorder="1" applyAlignment="1">
      <alignment horizontal="center" vertical="center" wrapText="1"/>
    </xf>
    <xf numFmtId="3" fontId="31" fillId="0" borderId="2" xfId="5" applyNumberFormat="1" applyFont="1" applyFill="1" applyBorder="1" applyAlignment="1">
      <alignment horizontal="center" vertical="center"/>
    </xf>
    <xf numFmtId="3" fontId="30" fillId="0" borderId="4" xfId="5" applyNumberFormat="1" applyFont="1" applyFill="1" applyBorder="1" applyAlignment="1">
      <alignment horizontal="center" vertical="center" wrapText="1"/>
    </xf>
    <xf numFmtId="3" fontId="30" fillId="0" borderId="8" xfId="5" applyNumberFormat="1" applyFont="1" applyFill="1" applyBorder="1" applyAlignment="1">
      <alignment horizontal="center" vertical="center" wrapText="1"/>
    </xf>
    <xf numFmtId="3" fontId="30" fillId="0" borderId="5" xfId="5" applyNumberFormat="1" applyFont="1" applyFill="1" applyBorder="1" applyAlignment="1">
      <alignment horizontal="center" vertical="center" wrapText="1"/>
    </xf>
    <xf numFmtId="0" fontId="28" fillId="0" borderId="0" xfId="4" applyFont="1" applyAlignment="1">
      <alignment horizontal="center" vertical="center"/>
    </xf>
    <xf numFmtId="0" fontId="31" fillId="0" borderId="0" xfId="3" applyFont="1" applyAlignment="1">
      <alignment horizontal="left" vertical="top" wrapText="1"/>
    </xf>
    <xf numFmtId="0" fontId="32" fillId="0" borderId="0" xfId="4" applyFont="1" applyAlignment="1">
      <alignment horizontal="center" vertical="center" wrapText="1"/>
    </xf>
    <xf numFmtId="0" fontId="31" fillId="0" borderId="0" xfId="3" applyFont="1" applyAlignment="1">
      <alignment horizontal="center" vertical="top" wrapText="1"/>
    </xf>
    <xf numFmtId="0" fontId="33" fillId="0" borderId="0" xfId="3" applyFont="1" applyBorder="1" applyAlignment="1">
      <alignment horizontal="center" vertical="center"/>
    </xf>
    <xf numFmtId="0" fontId="40" fillId="2" borderId="4" xfId="7" applyFont="1" applyFill="1" applyBorder="1" applyAlignment="1">
      <alignment horizontal="center" vertical="center" wrapText="1"/>
    </xf>
    <xf numFmtId="0" fontId="40" fillId="2" borderId="5" xfId="7" applyFont="1" applyFill="1" applyBorder="1" applyAlignment="1">
      <alignment horizontal="center" vertical="center" wrapText="1"/>
    </xf>
    <xf numFmtId="165" fontId="40" fillId="2" borderId="4" xfId="9" applyNumberFormat="1" applyFont="1" applyFill="1" applyBorder="1" applyAlignment="1">
      <alignment horizontal="center" vertical="center" wrapText="1"/>
    </xf>
    <xf numFmtId="165" fontId="40" fillId="2" borderId="5" xfId="9" applyNumberFormat="1" applyFont="1" applyFill="1" applyBorder="1" applyAlignment="1">
      <alignment horizontal="center" vertical="center" wrapText="1"/>
    </xf>
    <xf numFmtId="0" fontId="39" fillId="2" borderId="4" xfId="7" applyFont="1" applyFill="1" applyBorder="1" applyAlignment="1">
      <alignment horizontal="center" vertical="center" wrapText="1"/>
    </xf>
    <xf numFmtId="0" fontId="39" fillId="2" borderId="8" xfId="7" applyFont="1" applyFill="1" applyBorder="1" applyAlignment="1">
      <alignment horizontal="center" vertical="center" wrapText="1"/>
    </xf>
    <xf numFmtId="0" fontId="39" fillId="2" borderId="5" xfId="7" applyFont="1" applyFill="1" applyBorder="1" applyAlignment="1">
      <alignment horizontal="center" vertical="center" wrapText="1"/>
    </xf>
    <xf numFmtId="0" fontId="43" fillId="2" borderId="2" xfId="11" applyFont="1" applyFill="1" applyBorder="1" applyAlignment="1">
      <alignment horizontal="center" vertical="center" wrapText="1"/>
    </xf>
    <xf numFmtId="165" fontId="39" fillId="2" borderId="4" xfId="9" applyNumberFormat="1" applyFont="1" applyFill="1" applyBorder="1" applyAlignment="1">
      <alignment horizontal="center" vertical="center" wrapText="1"/>
    </xf>
    <xf numFmtId="165" fontId="39" fillId="2" borderId="8" xfId="9" applyNumberFormat="1" applyFont="1" applyFill="1" applyBorder="1" applyAlignment="1">
      <alignment horizontal="center" vertical="center" wrapText="1"/>
    </xf>
    <xf numFmtId="165" fontId="39" fillId="2" borderId="5" xfId="9" applyNumberFormat="1" applyFont="1" applyFill="1" applyBorder="1" applyAlignment="1">
      <alignment horizontal="center" vertical="center" wrapText="1"/>
    </xf>
    <xf numFmtId="165" fontId="39" fillId="2" borderId="11" xfId="9" applyNumberFormat="1" applyFont="1" applyFill="1" applyBorder="1" applyAlignment="1">
      <alignment horizontal="center" vertical="center" wrapText="1"/>
    </xf>
    <xf numFmtId="165" fontId="39" fillId="2" borderId="12" xfId="9" applyNumberFormat="1" applyFont="1" applyFill="1" applyBorder="1" applyAlignment="1">
      <alignment horizontal="center" vertical="center" wrapText="1"/>
    </xf>
    <xf numFmtId="165" fontId="39" fillId="2" borderId="13" xfId="9" applyNumberFormat="1" applyFont="1" applyFill="1" applyBorder="1" applyAlignment="1">
      <alignment horizontal="center" vertical="center" wrapText="1"/>
    </xf>
    <xf numFmtId="165" fontId="39" fillId="2" borderId="14" xfId="9" applyNumberFormat="1" applyFont="1" applyFill="1" applyBorder="1" applyAlignment="1">
      <alignment horizontal="center" vertical="center" wrapText="1"/>
    </xf>
    <xf numFmtId="165" fontId="39" fillId="2" borderId="9" xfId="9" applyNumberFormat="1" applyFont="1" applyFill="1" applyBorder="1" applyAlignment="1">
      <alignment horizontal="center" vertical="center" wrapText="1"/>
    </xf>
    <xf numFmtId="165" fontId="39" fillId="2" borderId="15" xfId="9" applyNumberFormat="1" applyFont="1" applyFill="1" applyBorder="1" applyAlignment="1">
      <alignment horizontal="center" vertical="center" wrapText="1"/>
    </xf>
    <xf numFmtId="165" fontId="39" fillId="2" borderId="2" xfId="9" applyNumberFormat="1" applyFont="1" applyFill="1" applyBorder="1" applyAlignment="1">
      <alignment horizontal="center" vertical="center" wrapText="1"/>
    </xf>
    <xf numFmtId="0" fontId="39" fillId="2" borderId="0" xfId="7" applyFont="1" applyFill="1" applyAlignment="1">
      <alignment horizontal="center" vertical="center"/>
    </xf>
    <xf numFmtId="0" fontId="41" fillId="2" borderId="0" xfId="8" applyFont="1" applyFill="1" applyAlignment="1">
      <alignment horizontal="center" vertical="center"/>
    </xf>
    <xf numFmtId="0" fontId="42" fillId="2" borderId="9" xfId="7" applyFont="1" applyFill="1" applyBorder="1" applyAlignment="1">
      <alignment horizontal="right" vertical="center"/>
    </xf>
    <xf numFmtId="3" fontId="39" fillId="2" borderId="4" xfId="10" applyNumberFormat="1" applyFont="1" applyFill="1" applyBorder="1" applyAlignment="1">
      <alignment horizontal="center" vertical="center" wrapText="1"/>
    </xf>
    <xf numFmtId="3" fontId="39" fillId="2" borderId="8" xfId="10" applyNumberFormat="1" applyFont="1" applyFill="1" applyBorder="1" applyAlignment="1">
      <alignment horizontal="center" vertical="center" wrapText="1"/>
    </xf>
    <xf numFmtId="3" fontId="39" fillId="2" borderId="5" xfId="10" applyNumberFormat="1" applyFont="1" applyFill="1" applyBorder="1" applyAlignment="1">
      <alignment horizontal="center" vertical="center" wrapText="1"/>
    </xf>
    <xf numFmtId="0" fontId="39" fillId="2" borderId="6" xfId="7" applyFont="1" applyFill="1" applyBorder="1" applyAlignment="1">
      <alignment horizontal="center" vertical="center" wrapText="1"/>
    </xf>
    <xf numFmtId="0" fontId="39" fillId="2" borderId="10" xfId="7" applyFont="1" applyFill="1" applyBorder="1" applyAlignment="1">
      <alignment horizontal="center" vertical="center" wrapText="1"/>
    </xf>
    <xf numFmtId="0" fontId="50" fillId="2" borderId="0" xfId="8" applyFont="1" applyFill="1" applyAlignment="1">
      <alignment horizontal="center"/>
    </xf>
    <xf numFmtId="3" fontId="51" fillId="2" borderId="0" xfId="13" applyNumberFormat="1" applyFont="1" applyFill="1" applyAlignment="1">
      <alignment horizontal="center" vertical="center" wrapText="1"/>
    </xf>
    <xf numFmtId="0" fontId="13" fillId="0" borderId="2" xfId="8" applyFont="1" applyFill="1" applyBorder="1" applyAlignment="1">
      <alignment horizontal="center" vertical="center" wrapText="1"/>
    </xf>
    <xf numFmtId="0" fontId="47" fillId="2" borderId="0" xfId="8" applyFont="1" applyFill="1" applyAlignment="1">
      <alignment horizontal="center" vertical="center" readingOrder="2"/>
    </xf>
    <xf numFmtId="0" fontId="47" fillId="2" borderId="12" xfId="8" applyFont="1" applyFill="1" applyBorder="1" applyAlignment="1">
      <alignment horizontal="center" vertical="center" readingOrder="2"/>
    </xf>
    <xf numFmtId="0" fontId="49" fillId="2" borderId="0" xfId="8" applyFont="1" applyFill="1" applyAlignment="1">
      <alignment horizontal="center"/>
    </xf>
    <xf numFmtId="3" fontId="7" fillId="0" borderId="0" xfId="13" applyNumberFormat="1" applyFont="1" applyFill="1" applyAlignment="1">
      <alignment horizontal="center" vertical="center" wrapText="1"/>
    </xf>
    <xf numFmtId="3" fontId="23" fillId="0" borderId="0" xfId="13" applyNumberFormat="1" applyFont="1" applyFill="1" applyBorder="1" applyAlignment="1">
      <alignment horizontal="center" vertical="center" wrapText="1"/>
    </xf>
    <xf numFmtId="0" fontId="13" fillId="0" borderId="2" xfId="8" applyFont="1" applyFill="1" applyBorder="1" applyAlignment="1">
      <alignment horizontal="center"/>
    </xf>
    <xf numFmtId="0" fontId="13" fillId="0" borderId="2" xfId="8" applyNumberFormat="1" applyFont="1" applyFill="1" applyBorder="1" applyAlignment="1">
      <alignment horizontal="center" vertical="center" wrapText="1"/>
    </xf>
    <xf numFmtId="0" fontId="7" fillId="0" borderId="2" xfId="8" applyFont="1" applyFill="1" applyBorder="1" applyAlignment="1">
      <alignment horizontal="center" vertical="center" wrapText="1"/>
    </xf>
    <xf numFmtId="0" fontId="13" fillId="0" borderId="2" xfId="8" applyNumberFormat="1" applyFont="1" applyFill="1" applyBorder="1" applyAlignment="1">
      <alignment horizontal="center" vertical="center"/>
    </xf>
    <xf numFmtId="0" fontId="1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0" xfId="0" applyFont="1" applyAlignment="1">
      <alignment horizontal="center"/>
    </xf>
    <xf numFmtId="0" fontId="18" fillId="0" borderId="0" xfId="0" applyFont="1" applyAlignment="1">
      <alignment horizontal="center" vertical="center"/>
    </xf>
    <xf numFmtId="0" fontId="19" fillId="0" borderId="0" xfId="0" applyFont="1" applyAlignment="1">
      <alignment horizontal="center" vertical="center"/>
    </xf>
  </cellXfs>
  <cellStyles count="14">
    <cellStyle name="Bình thường 2" xfId="12"/>
    <cellStyle name="Comma" xfId="1" builtinId="3"/>
    <cellStyle name="Comma 2" xfId="9"/>
    <cellStyle name="Comma 6" xfId="2"/>
    <cellStyle name="Normal" xfId="0" builtinId="0"/>
    <cellStyle name="Normal 11" xfId="8"/>
    <cellStyle name="Normal 2" xfId="4"/>
    <cellStyle name="Normal 2 3 2" xfId="11"/>
    <cellStyle name="Normal 3" xfId="7"/>
    <cellStyle name="Normal 4" xfId="5"/>
    <cellStyle name="Normal 8" xfId="3"/>
    <cellStyle name="Normal_Bieu mau (CV )" xfId="10"/>
    <cellStyle name="Normal_mau bieu ban giao TChinh" xfId="13"/>
    <cellStyle name="Normal_Sheet1 2 2" xfId="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calcChain" Target="calcChain.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sharedStrings" Target="sharedStrings.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May5\d\THUYF\BACGIANG\lxa-CX\dt-CX-G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Vinhptt\dutoan\DUTOAN\Qlo15A\TKKT_15Alan1-d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F:\0-Tuan\Lanbe-Lan2\Dutoan\Phuc\My%20Documents\hung\hnhung\HCM\phong%20nen\DT-THL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N:\MGT-DRT\MGT-IMPR\MGT-SC@\BA0397\INSULT'N\INS\ASK\PIPE-03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May%209\d\PH99\BACNAM\BVTCMOI\dutoan\500-507\PHUTRO500.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tk4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Thanhvinh\dutoan\MINH\DU%20TOAN\G2\DT-th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Kehoach2\c\thao\Namdinh\Yen%20Dinh%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Kehoach2\c\thao\Nghean\benthu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DIEN2\C\WINDOWS\TEMP\3533\96Q\96q2588\PAN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DIEN2\C\WINDOWS\TEMP\3533\99Q\99Q3657\99Q3299(REV.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Thanhvinh\dutoan\May1\KIEN\QL32\DT-T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May1\c\TANHOP\DU%20PHONG%20(HOP)\DU%20TOAN\QToan%208%20TBA%20Dong%20D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Kehoach2\c\thao\Namdinh\tranlam.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LIEN%20XA%202019/B&#193;O%20C&#193;O%20THU%20CH&#7906;%20M&#7898;I%20&#272;&#7870;N%2031.12.202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F:\Tung\Dang-lam\Qtrung-Caicui\TKKT\Khoiluong_TKKT(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J:\WINDOWS\TEMP\IBASE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May1\c\TANHOP\DU%20PHONG%20(HOP)\DU%20TOAN\Dam%20Minh%20Huyen\Bang%20tinh\CS3408\Standard\RP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DIEN2\C\WINDOWS\TEMP\3533\98Q\3533\Q\98Q2943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Kehoach2\c\thao\Nghean\Thai%20Hoa%2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May5\d\THUYF\QL21\dtTKKT-98-1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F:\TTCP-LI.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Thanhvinh\dutoan\MINH\DU%20TOAN\G2\DT-G2-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Thanhvinh\dutoan\unzipped\SOKT-Q3CT\SOKT-Q3CT.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Q3-01-duye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Thanhvinh\dutoan\QLo15A\BC11cau-QL15A-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Thanhvinh\dutoan\Luu%20o%20D%20old\Dutoan\Binh%20Phuoc\BCNCKT13_S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D-huong\c\DUTOAN\Dg-hochiminh\Dacrong-tarut\Dacrong-tarut(dm)\%20duong257-27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Vinhptt\dutoan\Qnam\QLo%2014B\Cong\cong32-3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Hungnd\dutoan-v\DUTOAN\Qnam\CauGiapBa\TKKT-Giapb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Thanhvinh\dutoan\May1\KIEN\QL32\DT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May%209\d\LUU\PHUONG\21A\SUA\bo%20su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May1\c\TANHOP\DU%20PHONG%20(HOP)\DU%20TOAN\Dam%20Minh%20Huyen\Bang%20tinh\DOCUMENT\DAUTHAU\Dungquat\GOI3\DUNGQUAT-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Thanhvinh\dutoan\THUYF\ql38\tkkt-ql38-1-g-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DIEN2\C\WINDOWS\TEMP\3533\99Q\99Q3657\99Q3299(REV.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nguyenthuyduong\Documents\Zalo%20Received%20Files\file:\May12\c\KA\phapvan\dt-tkkttc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T4"/>
      <sheetName val="T5"/>
      <sheetName val="T6"/>
      <sheetName val="T.7"/>
      <sheetName val="T.8"/>
      <sheetName val="T8 (2)"/>
      <sheetName val="T.9"/>
      <sheetName val="T.10"/>
      <sheetName val="T.11"/>
      <sheetName val="T.12"/>
      <sheetName val="T10"/>
      <sheetName val="T11 "/>
      <sheetName val="Sheet3"/>
      <sheetName val="5 nam (tach)"/>
      <sheetName val="5 nam (tach) (2)"/>
      <sheetName val="KH 2003"/>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H  goi 4-x"/>
      <sheetName val="tong hop"/>
      <sheetName val="phan tich DG"/>
      <sheetName val="gia vat lieu"/>
      <sheetName val="gia xe may"/>
      <sheetName val="gia nhan cong"/>
      <sheetName val="XL4Test5"/>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gVL"/>
      <sheetName val="dtoan"/>
      <sheetName val="dap"/>
      <sheetName val="GTXL-duong"/>
      <sheetName val="tkphi"/>
      <sheetName val="bth"/>
      <sheetName val="vattu"/>
      <sheetName val="T1"/>
      <sheetName val="T2"/>
      <sheetName val="T3"/>
      <sheetName val="THQui 1"/>
      <sheetName val="T4"/>
      <sheetName val="T5"/>
      <sheetName val="T6"/>
      <sheetName val="THQui 2"/>
      <sheetName val="T7"/>
      <sheetName val="T8"/>
      <sheetName val="T9"/>
      <sheetName val="THQui 3"/>
      <sheetName val="T10"/>
      <sheetName val="THQui 4"/>
      <sheetName val="TH nam 2003"/>
      <sheetName val="Sheet6"/>
      <sheetName val="XL4Test5"/>
      <sheetName val="tong hop"/>
      <sheetName val="phan tich DG"/>
      <sheetName val="gia vat lieu"/>
      <sheetName val="gia xe may"/>
      <sheetName val="gia nhan cong"/>
      <sheetName val="gvt"/>
      <sheetName val="ATGT"/>
      <sheetName val="DG-TH"/>
      <sheetName val="Tuong-chan"/>
      <sheetName val="Dau-cong"/>
      <sheetName val="dtoan (4)"/>
      <sheetName val="GTXL"/>
      <sheetName val="tmdtu"/>
      <sheetName val="gpmb"/>
      <sheetName val="Sheet3"/>
      <sheetName val=""/>
      <sheetName val="Vatu"/>
      <sheetName val="khluongconlai"/>
      <sheetName val="Bao cao"/>
      <sheetName val="00000000"/>
      <sheetName val="B-n (2)"/>
      <sheetName val="B-n"/>
      <sheetName val="B-ky2"/>
      <sheetName val="TH-t toan"/>
      <sheetName val="T-toan"/>
      <sheetName val="TH"/>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Vp"/>
      <sheetName val="Taichinh"/>
      <sheetName val="NN-PTNT"/>
      <sheetName val="TC-LD"/>
      <sheetName val="KH-DT"/>
      <sheetName val="Tu phap"/>
      <sheetName val="T.TRA"/>
      <sheetName val="QLKTTH"/>
      <sheetName val="QLDA"/>
      <sheetName val="Dan so"/>
      <sheetName val="Sheet1"/>
      <sheetName val="Tuong-#han"/>
      <sheetName val="dtct cong"/>
      <sheetName val="DTCT-tuyen chinh"/>
      <sheetName val="Chart1"/>
      <sheetName val="Chart2"/>
      <sheetName val=" 8"/>
      <sheetName val="Sheet2"/>
      <sheetName val="XL4Poppy"/>
      <sheetName val="tra-vat-lieu"/>
      <sheetName val="Giai trinh"/>
      <sheetName val="Du_lieu"/>
      <sheetName val="GPXL-duong"/>
      <sheetName val="dap_x0000__x0000_ƌ_x0000__x0004__x0000__x0000__x0000__x0000__x0000__x0000_㝌ƌ_x0000__x0000__x0000__x0000__x0000__x0000__x0000__x0000_ƌ_x0000__x0000__x0007__x0000_"/>
      <sheetName val="TT_10KV"/>
      <sheetName val="DLDT"/>
      <sheetName val="IBASE"/>
      <sheetName val="tuong"/>
      <sheetName val="Tra_bang"/>
      <sheetName val="Tra KS"/>
      <sheetName val="DG "/>
      <sheetName val="dap??ƌ?_x0004_??????㝌ƌ????????ƌ??_x0007_?"/>
      <sheetName val="DTCT"/>
      <sheetName val="_x0000_??_x0000__x0004__x0000__x0000__x0000__x0000__x0000__x0000_??_x0000__x0000__x0000__x0000__x0000__x0000__x0000__x0000_??_x0000__x0000__x0007__x0000__x0000__x0000__x0000__x0000_"/>
      <sheetName val="Sheet4"/>
      <sheetName val="nhiemvu2006"/>
      <sheetName val="RutTM"/>
      <sheetName val="10000000"/>
      <sheetName val="20000000"/>
      <sheetName val="30000000"/>
      <sheetName val="dap__ƌ__x0004_______㝌ƌ________ƌ___x0007__"/>
      <sheetName val="tong_hop"/>
      <sheetName val="phan_tich_DG"/>
      <sheetName val="gia_vat_lieu"/>
      <sheetName val="gia_xe_may"/>
      <sheetName val="gia_nhan_cong"/>
      <sheetName val="THQui_1"/>
      <sheetName val="THQui_2"/>
      <sheetName val="THQui_3"/>
      <sheetName val="THQui_4"/>
      <sheetName val="TH_nam_2003"/>
      <sheetName val="Bao_cao"/>
      <sheetName val="dtoan_(4)"/>
      <sheetName val="Tu_phap"/>
      <sheetName val="T_TRA"/>
      <sheetName val="Dan_so"/>
      <sheetName val="B-n_(2)"/>
      <sheetName val="TH-t_toan"/>
      <sheetName val="Tro_giup"/>
      <sheetName val="????_x0004_????????????????????_x0007_?????"/>
      <sheetName val="dap_x0000__x0000_??_x0000__x0004__x0000__x0000__x0000__x0000__x0000__x0000_??_x0000__x0000__x0000__x0000__x0000__x0000__x0000__x0000_??_x0000__x0000__x0007__x0000_"/>
      <sheetName val="GiaVL"/>
      <sheetName val="g)a vat lieu"/>
      <sheetName val="Thuc thanh"/>
      <sheetName val="dtct_cong"/>
      <sheetName val="Gia"/>
      <sheetName val="dap?????_x0004_????????????????????_x0007_?"/>
      <sheetName val="_____x0004______________________x0007______"/>
      <sheetName val="gihaxe may"/>
      <sheetName val="Gia KS"/>
      <sheetName val="DG-TH_x0000_ǲ_x0000__x0000__x0000__x0000__x0000__x0000__x0000__x0000__x0000__x0000_ẜǰ_x0000__x0004__x0000__x0000__x0000__x0000__x0000__x0000_ǰ_x0000__x0000_"/>
      <sheetName val="dap__??__x0004_______??________??___x0007__"/>
      <sheetName val="dapƌ㝌ƌƌ"/>
    </sheetNames>
    <sheetDataSet>
      <sheetData sheetId="0" refreshError="1"/>
      <sheetData sheetId="1" refreshError="1"/>
      <sheetData sheetId="2" refreshError="1"/>
      <sheetData sheetId="3" refreshError="1"/>
      <sheetData sheetId="4" refreshError="1">
        <row r="14">
          <cell r="P14">
            <v>89440.853809523804</v>
          </cell>
        </row>
        <row r="19">
          <cell r="P19">
            <v>82440.853809523804</v>
          </cell>
        </row>
      </sheetData>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sheetData sheetId="135" refreshError="1"/>
      <sheetData sheetId="136"/>
      <sheetData sheetId="137" refreshError="1"/>
      <sheetData sheetId="138" refreshError="1"/>
      <sheetData sheetId="139" refreshError="1"/>
      <sheetData sheetId="14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Da tan dung"/>
      <sheetName val="PTDG"/>
      <sheetName val="duong+cong"/>
      <sheetName val="THGTXL05"/>
      <sheetName val="Tonghop"/>
      <sheetName val="Tra_bang"/>
      <sheetName val="kstk(DC)"/>
      <sheetName val="dbgt(tuyen)"/>
    </sheetNames>
    <sheetDataSet>
      <sheetData sheetId="0" refreshError="1"/>
      <sheetData sheetId="1" refreshError="1">
        <row r="201">
          <cell r="A201" t="str">
            <v>t</v>
          </cell>
          <cell r="B201" t="str">
            <v>S¾t thÐp c¸c lo¹i</v>
          </cell>
          <cell r="C201" t="str">
            <v>TÊn</v>
          </cell>
          <cell r="D201">
            <v>1</v>
          </cell>
          <cell r="E201">
            <v>2</v>
          </cell>
          <cell r="F201">
            <v>1.1000000000000001</v>
          </cell>
          <cell r="G201">
            <v>1</v>
          </cell>
          <cell r="H201">
            <v>7000</v>
          </cell>
        </row>
        <row r="202">
          <cell r="A202">
            <v>1</v>
          </cell>
          <cell r="B202" t="str">
            <v>§¸ d¨m 1x2</v>
          </cell>
          <cell r="C202" t="str">
            <v>m3</v>
          </cell>
          <cell r="D202">
            <v>1.6</v>
          </cell>
          <cell r="E202">
            <v>1</v>
          </cell>
          <cell r="F202">
            <v>1</v>
          </cell>
          <cell r="G202">
            <v>1.1499999999999999</v>
          </cell>
          <cell r="H202">
            <v>4000</v>
          </cell>
        </row>
        <row r="203">
          <cell r="A203">
            <v>4</v>
          </cell>
          <cell r="B203" t="str">
            <v>§¸ d¨m 4x6</v>
          </cell>
          <cell r="C203" t="str">
            <v>m3</v>
          </cell>
          <cell r="D203">
            <v>1.55</v>
          </cell>
          <cell r="E203">
            <v>1</v>
          </cell>
          <cell r="F203">
            <v>1</v>
          </cell>
          <cell r="G203">
            <v>1.1499999999999999</v>
          </cell>
          <cell r="H203">
            <v>3875</v>
          </cell>
        </row>
        <row r="204">
          <cell r="A204" t="str">
            <v>c</v>
          </cell>
          <cell r="B204" t="str">
            <v>C¸t vµng</v>
          </cell>
          <cell r="C204" t="str">
            <v>m3</v>
          </cell>
          <cell r="D204">
            <v>1.4</v>
          </cell>
          <cell r="E204">
            <v>1</v>
          </cell>
          <cell r="F204">
            <v>1</v>
          </cell>
          <cell r="G204">
            <v>1.1499999999999999</v>
          </cell>
          <cell r="H204">
            <v>3500</v>
          </cell>
        </row>
        <row r="205">
          <cell r="A205" t="str">
            <v>dh</v>
          </cell>
          <cell r="B205" t="str">
            <v xml:space="preserve">§¸ héc </v>
          </cell>
          <cell r="C205" t="str">
            <v>m3</v>
          </cell>
          <cell r="D205">
            <v>1.5</v>
          </cell>
          <cell r="E205">
            <v>2</v>
          </cell>
          <cell r="F205">
            <v>1.1000000000000001</v>
          </cell>
          <cell r="G205">
            <v>1.1499999999999999</v>
          </cell>
          <cell r="H205">
            <v>3750</v>
          </cell>
        </row>
        <row r="206">
          <cell r="A206" t="str">
            <v>dm</v>
          </cell>
          <cell r="B206" t="str">
            <v>§¸ m¹t</v>
          </cell>
          <cell r="C206" t="str">
            <v>m3</v>
          </cell>
          <cell r="D206">
            <v>1.6</v>
          </cell>
          <cell r="E206">
            <v>1</v>
          </cell>
          <cell r="F206">
            <v>1</v>
          </cell>
          <cell r="G206">
            <v>1.1499999999999999</v>
          </cell>
          <cell r="H206">
            <v>4000</v>
          </cell>
        </row>
        <row r="207">
          <cell r="A207" t="str">
            <v>gv</v>
          </cell>
          <cell r="B207" t="str">
            <v>Gç v¸n</v>
          </cell>
          <cell r="C207" t="str">
            <v>m3</v>
          </cell>
          <cell r="D207">
            <v>0.77</v>
          </cell>
          <cell r="E207">
            <v>2</v>
          </cell>
          <cell r="F207">
            <v>1.1000000000000001</v>
          </cell>
          <cell r="G207">
            <v>1</v>
          </cell>
          <cell r="H207">
            <v>7000</v>
          </cell>
        </row>
        <row r="208">
          <cell r="A208" t="str">
            <v>x</v>
          </cell>
          <cell r="B208" t="str">
            <v>Xim¨ng P30</v>
          </cell>
          <cell r="C208" t="str">
            <v>TÊn</v>
          </cell>
          <cell r="D208">
            <v>1</v>
          </cell>
          <cell r="E208">
            <v>3</v>
          </cell>
          <cell r="F208">
            <v>1.3</v>
          </cell>
          <cell r="G208">
            <v>1</v>
          </cell>
          <cell r="H208">
            <v>7000</v>
          </cell>
        </row>
        <row r="209">
          <cell r="A209" t="str">
            <v>x</v>
          </cell>
          <cell r="B209" t="str">
            <v>Xim¨ng PC-400</v>
          </cell>
          <cell r="C209" t="str">
            <v>TÊn</v>
          </cell>
          <cell r="D209">
            <v>1</v>
          </cell>
          <cell r="E209">
            <v>3</v>
          </cell>
          <cell r="F209">
            <v>1.3</v>
          </cell>
          <cell r="G209">
            <v>1</v>
          </cell>
          <cell r="H209">
            <v>7000</v>
          </cell>
        </row>
        <row r="210">
          <cell r="A210" t="str">
            <v>n</v>
          </cell>
          <cell r="B210" t="str">
            <v>Nhùa ®­êng</v>
          </cell>
          <cell r="C210" t="str">
            <v>TÊn</v>
          </cell>
          <cell r="D210">
            <v>1</v>
          </cell>
          <cell r="E210">
            <v>3</v>
          </cell>
          <cell r="F210">
            <v>1.3</v>
          </cell>
          <cell r="G210">
            <v>1</v>
          </cell>
          <cell r="H210">
            <v>7000</v>
          </cell>
        </row>
        <row r="211">
          <cell r="A211" t="str">
            <v>n</v>
          </cell>
          <cell r="B211" t="str">
            <v>Nhùa ®­êng</v>
          </cell>
          <cell r="C211" t="str">
            <v>TÊn</v>
          </cell>
          <cell r="D211">
            <v>1</v>
          </cell>
          <cell r="E211">
            <v>3</v>
          </cell>
          <cell r="F211">
            <v>1.3</v>
          </cell>
          <cell r="G211">
            <v>1</v>
          </cell>
          <cell r="H211">
            <v>7000</v>
          </cell>
        </row>
        <row r="212">
          <cell r="A212" t="str">
            <v>cpdd</v>
          </cell>
          <cell r="B212" t="str">
            <v>CÊp phèi ®¸ d¨m</v>
          </cell>
          <cell r="C212" t="str">
            <v>m3</v>
          </cell>
          <cell r="D212">
            <v>1.6</v>
          </cell>
          <cell r="E212">
            <v>1</v>
          </cell>
          <cell r="F212">
            <v>1</v>
          </cell>
          <cell r="G212">
            <v>1.1499999999999999</v>
          </cell>
          <cell r="H212">
            <v>4000</v>
          </cell>
        </row>
        <row r="213">
          <cell r="A213" t="str">
            <v>bd</v>
          </cell>
          <cell r="B213" t="str">
            <v xml:space="preserve">Bét ®¸ </v>
          </cell>
          <cell r="C213" t="str">
            <v>TÊn</v>
          </cell>
          <cell r="D213">
            <v>1</v>
          </cell>
          <cell r="E213">
            <v>1</v>
          </cell>
          <cell r="F213">
            <v>1</v>
          </cell>
          <cell r="G213">
            <v>1</v>
          </cell>
          <cell r="H213">
            <v>7000</v>
          </cell>
        </row>
        <row r="214">
          <cell r="A214">
            <v>0.5</v>
          </cell>
          <cell r="B214" t="str">
            <v>§¸ d¨m 0,5x1</v>
          </cell>
          <cell r="C214" t="str">
            <v>m3</v>
          </cell>
          <cell r="D214">
            <v>1.6</v>
          </cell>
          <cell r="E214">
            <v>1</v>
          </cell>
          <cell r="F214">
            <v>1</v>
          </cell>
          <cell r="G214">
            <v>1.1499999999999999</v>
          </cell>
          <cell r="H214">
            <v>4000</v>
          </cell>
        </row>
        <row r="215">
          <cell r="A215">
            <v>2</v>
          </cell>
          <cell r="B215" t="str">
            <v>§¸ d¨m 2x4</v>
          </cell>
          <cell r="C215" t="str">
            <v>m3</v>
          </cell>
          <cell r="D215">
            <v>1.6</v>
          </cell>
          <cell r="E215">
            <v>1</v>
          </cell>
          <cell r="F215">
            <v>1</v>
          </cell>
          <cell r="G215">
            <v>1.1499999999999999</v>
          </cell>
          <cell r="H215">
            <v>4000</v>
          </cell>
        </row>
        <row r="219">
          <cell r="A219">
            <v>1</v>
          </cell>
          <cell r="B219">
            <v>5600</v>
          </cell>
          <cell r="C219">
            <v>6664</v>
          </cell>
          <cell r="D219">
            <v>9796</v>
          </cell>
          <cell r="E219">
            <v>14204</v>
          </cell>
          <cell r="F219">
            <v>20596</v>
          </cell>
          <cell r="G219">
            <v>24715.200000000001</v>
          </cell>
        </row>
        <row r="220">
          <cell r="A220">
            <v>2</v>
          </cell>
          <cell r="B220">
            <v>3100</v>
          </cell>
          <cell r="C220">
            <v>3689</v>
          </cell>
          <cell r="D220">
            <v>5423</v>
          </cell>
          <cell r="E220">
            <v>7863</v>
          </cell>
          <cell r="F220">
            <v>11402</v>
          </cell>
          <cell r="G220">
            <v>13682.4</v>
          </cell>
        </row>
        <row r="221">
          <cell r="A221">
            <v>3</v>
          </cell>
          <cell r="B221">
            <v>2230</v>
          </cell>
          <cell r="C221">
            <v>2654</v>
          </cell>
          <cell r="D221">
            <v>3901</v>
          </cell>
          <cell r="E221">
            <v>5656</v>
          </cell>
          <cell r="F221">
            <v>8202</v>
          </cell>
          <cell r="G221">
            <v>9842.4</v>
          </cell>
        </row>
        <row r="222">
          <cell r="A222">
            <v>4</v>
          </cell>
          <cell r="B222">
            <v>1825</v>
          </cell>
          <cell r="C222">
            <v>2172</v>
          </cell>
          <cell r="D222">
            <v>3192</v>
          </cell>
          <cell r="E222">
            <v>4629</v>
          </cell>
          <cell r="F222">
            <v>6712</v>
          </cell>
          <cell r="G222">
            <v>8054.4</v>
          </cell>
        </row>
        <row r="223">
          <cell r="A223">
            <v>5</v>
          </cell>
          <cell r="B223">
            <v>1600</v>
          </cell>
          <cell r="C223">
            <v>1904</v>
          </cell>
          <cell r="D223">
            <v>2799</v>
          </cell>
          <cell r="E223">
            <v>4058</v>
          </cell>
          <cell r="F223">
            <v>5885</v>
          </cell>
          <cell r="G223">
            <v>7062</v>
          </cell>
        </row>
        <row r="224">
          <cell r="A224">
            <v>6</v>
          </cell>
          <cell r="B224">
            <v>1446</v>
          </cell>
          <cell r="C224">
            <v>1721</v>
          </cell>
          <cell r="D224">
            <v>2529</v>
          </cell>
          <cell r="E224">
            <v>3668</v>
          </cell>
          <cell r="F224">
            <v>5318</v>
          </cell>
          <cell r="G224">
            <v>6381.5999999999995</v>
          </cell>
        </row>
        <row r="225">
          <cell r="A225">
            <v>7</v>
          </cell>
          <cell r="B225">
            <v>1333</v>
          </cell>
          <cell r="C225">
            <v>1586</v>
          </cell>
          <cell r="D225">
            <v>2332</v>
          </cell>
          <cell r="E225">
            <v>3381</v>
          </cell>
          <cell r="F225">
            <v>4903</v>
          </cell>
          <cell r="G225">
            <v>5883.5999999999995</v>
          </cell>
        </row>
        <row r="226">
          <cell r="A226">
            <v>8</v>
          </cell>
          <cell r="B226">
            <v>1245</v>
          </cell>
          <cell r="C226">
            <v>1482</v>
          </cell>
          <cell r="D226">
            <v>2178</v>
          </cell>
          <cell r="E226">
            <v>3158</v>
          </cell>
          <cell r="F226">
            <v>4579</v>
          </cell>
          <cell r="G226">
            <v>5494.8</v>
          </cell>
        </row>
        <row r="227">
          <cell r="A227">
            <v>9</v>
          </cell>
          <cell r="B227">
            <v>1173</v>
          </cell>
          <cell r="C227">
            <v>1396</v>
          </cell>
          <cell r="D227">
            <v>2052</v>
          </cell>
          <cell r="E227">
            <v>2975</v>
          </cell>
          <cell r="F227">
            <v>4314</v>
          </cell>
          <cell r="G227">
            <v>5176.8</v>
          </cell>
        </row>
        <row r="228">
          <cell r="A228">
            <v>10</v>
          </cell>
          <cell r="B228">
            <v>1114</v>
          </cell>
          <cell r="C228">
            <v>1326</v>
          </cell>
          <cell r="D228">
            <v>1949</v>
          </cell>
          <cell r="E228">
            <v>2826</v>
          </cell>
          <cell r="F228">
            <v>4097</v>
          </cell>
          <cell r="G228">
            <v>4916.3999999999996</v>
          </cell>
        </row>
        <row r="229">
          <cell r="A229">
            <v>11</v>
          </cell>
          <cell r="B229">
            <v>1063</v>
          </cell>
          <cell r="C229">
            <v>1265</v>
          </cell>
          <cell r="D229">
            <v>1860</v>
          </cell>
          <cell r="E229">
            <v>2696</v>
          </cell>
          <cell r="F229">
            <v>3910</v>
          </cell>
          <cell r="G229">
            <v>4692</v>
          </cell>
        </row>
        <row r="230">
          <cell r="A230">
            <v>12</v>
          </cell>
          <cell r="B230">
            <v>1016</v>
          </cell>
          <cell r="C230">
            <v>1209</v>
          </cell>
          <cell r="D230">
            <v>1777</v>
          </cell>
          <cell r="E230">
            <v>2577</v>
          </cell>
          <cell r="F230">
            <v>3737</v>
          </cell>
          <cell r="G230">
            <v>4484.3999999999996</v>
          </cell>
        </row>
        <row r="231">
          <cell r="A231">
            <v>13</v>
          </cell>
          <cell r="B231">
            <v>968</v>
          </cell>
          <cell r="C231">
            <v>1152</v>
          </cell>
          <cell r="D231">
            <v>1693</v>
          </cell>
          <cell r="E231">
            <v>2455</v>
          </cell>
          <cell r="F231">
            <v>3560</v>
          </cell>
          <cell r="G231">
            <v>4272</v>
          </cell>
        </row>
        <row r="232">
          <cell r="A232">
            <v>14</v>
          </cell>
          <cell r="B232">
            <v>924</v>
          </cell>
          <cell r="C232">
            <v>1100</v>
          </cell>
          <cell r="D232">
            <v>1616</v>
          </cell>
          <cell r="E232">
            <v>2344</v>
          </cell>
          <cell r="F232">
            <v>3398</v>
          </cell>
          <cell r="G232">
            <v>4077.6</v>
          </cell>
        </row>
        <row r="233">
          <cell r="A233">
            <v>15</v>
          </cell>
          <cell r="B233">
            <v>883</v>
          </cell>
          <cell r="C233">
            <v>1051</v>
          </cell>
          <cell r="D233">
            <v>1545</v>
          </cell>
          <cell r="E233">
            <v>2240</v>
          </cell>
          <cell r="F233">
            <v>3248</v>
          </cell>
          <cell r="G233">
            <v>3897.6</v>
          </cell>
        </row>
        <row r="234">
          <cell r="A234">
            <v>16</v>
          </cell>
          <cell r="B234">
            <v>846</v>
          </cell>
          <cell r="C234">
            <v>1007</v>
          </cell>
          <cell r="D234">
            <v>1480</v>
          </cell>
          <cell r="E234">
            <v>2146</v>
          </cell>
          <cell r="F234">
            <v>3112</v>
          </cell>
          <cell r="G234">
            <v>3734.3999999999996</v>
          </cell>
        </row>
        <row r="235">
          <cell r="A235">
            <v>17</v>
          </cell>
          <cell r="B235">
            <v>820</v>
          </cell>
          <cell r="C235">
            <v>976</v>
          </cell>
          <cell r="D235">
            <v>1434</v>
          </cell>
          <cell r="E235">
            <v>2080</v>
          </cell>
          <cell r="F235">
            <v>3016</v>
          </cell>
          <cell r="G235">
            <v>3619.2</v>
          </cell>
        </row>
        <row r="236">
          <cell r="A236">
            <v>18</v>
          </cell>
          <cell r="B236">
            <v>799</v>
          </cell>
          <cell r="C236">
            <v>951</v>
          </cell>
          <cell r="D236">
            <v>1398</v>
          </cell>
          <cell r="E236">
            <v>2027</v>
          </cell>
          <cell r="F236">
            <v>2939</v>
          </cell>
          <cell r="G236">
            <v>3526.7999999999997</v>
          </cell>
        </row>
        <row r="237">
          <cell r="A237">
            <v>19</v>
          </cell>
          <cell r="B237">
            <v>776</v>
          </cell>
          <cell r="C237">
            <v>923</v>
          </cell>
          <cell r="D237">
            <v>1357</v>
          </cell>
          <cell r="E237">
            <v>1968</v>
          </cell>
          <cell r="F237">
            <v>2854</v>
          </cell>
          <cell r="G237">
            <v>3424.7999999999997</v>
          </cell>
        </row>
        <row r="238">
          <cell r="A238">
            <v>20</v>
          </cell>
          <cell r="B238">
            <v>750</v>
          </cell>
          <cell r="C238">
            <v>893</v>
          </cell>
          <cell r="D238">
            <v>1312</v>
          </cell>
          <cell r="E238">
            <v>1902</v>
          </cell>
          <cell r="F238">
            <v>2758</v>
          </cell>
          <cell r="G238">
            <v>3309.6</v>
          </cell>
        </row>
        <row r="239">
          <cell r="A239">
            <v>21</v>
          </cell>
          <cell r="B239">
            <v>720</v>
          </cell>
          <cell r="C239">
            <v>857</v>
          </cell>
          <cell r="D239">
            <v>1259</v>
          </cell>
          <cell r="E239">
            <v>1826</v>
          </cell>
          <cell r="F239">
            <v>2648</v>
          </cell>
          <cell r="G239">
            <v>3177.6</v>
          </cell>
        </row>
        <row r="240">
          <cell r="A240">
            <v>22</v>
          </cell>
          <cell r="B240">
            <v>692</v>
          </cell>
          <cell r="C240">
            <v>823</v>
          </cell>
          <cell r="D240">
            <v>1211</v>
          </cell>
          <cell r="E240">
            <v>1755</v>
          </cell>
          <cell r="F240">
            <v>2545</v>
          </cell>
          <cell r="G240">
            <v>3054</v>
          </cell>
        </row>
        <row r="241">
          <cell r="A241">
            <v>23</v>
          </cell>
          <cell r="B241">
            <v>667</v>
          </cell>
          <cell r="C241">
            <v>794</v>
          </cell>
          <cell r="D241">
            <v>1167</v>
          </cell>
          <cell r="E241">
            <v>1692</v>
          </cell>
          <cell r="F241">
            <v>2453</v>
          </cell>
          <cell r="G241">
            <v>2943.6</v>
          </cell>
        </row>
        <row r="242">
          <cell r="A242">
            <v>24</v>
          </cell>
          <cell r="B242">
            <v>645</v>
          </cell>
          <cell r="C242">
            <v>768</v>
          </cell>
          <cell r="D242">
            <v>1128</v>
          </cell>
          <cell r="E242">
            <v>1636</v>
          </cell>
          <cell r="F242">
            <v>2372</v>
          </cell>
          <cell r="G242">
            <v>2846.4</v>
          </cell>
        </row>
        <row r="243">
          <cell r="A243">
            <v>25</v>
          </cell>
          <cell r="B243">
            <v>624</v>
          </cell>
          <cell r="C243">
            <v>743</v>
          </cell>
          <cell r="D243">
            <v>1092</v>
          </cell>
          <cell r="E243">
            <v>1583</v>
          </cell>
          <cell r="F243">
            <v>2295</v>
          </cell>
          <cell r="G243">
            <v>2754</v>
          </cell>
        </row>
        <row r="244">
          <cell r="A244">
            <v>26</v>
          </cell>
          <cell r="B244">
            <v>604</v>
          </cell>
          <cell r="C244">
            <v>719</v>
          </cell>
          <cell r="D244">
            <v>1057</v>
          </cell>
          <cell r="E244">
            <v>1532</v>
          </cell>
          <cell r="F244">
            <v>2221</v>
          </cell>
          <cell r="G244">
            <v>2665.2</v>
          </cell>
        </row>
        <row r="245">
          <cell r="A245">
            <v>27</v>
          </cell>
          <cell r="B245">
            <v>584</v>
          </cell>
          <cell r="C245">
            <v>695</v>
          </cell>
          <cell r="D245">
            <v>1022</v>
          </cell>
          <cell r="E245">
            <v>1481</v>
          </cell>
          <cell r="F245">
            <v>2148</v>
          </cell>
          <cell r="G245">
            <v>2577.6</v>
          </cell>
        </row>
        <row r="246">
          <cell r="A246">
            <v>28</v>
          </cell>
          <cell r="B246">
            <v>564</v>
          </cell>
          <cell r="C246">
            <v>671</v>
          </cell>
          <cell r="D246">
            <v>987</v>
          </cell>
          <cell r="E246">
            <v>1431</v>
          </cell>
          <cell r="F246">
            <v>2074</v>
          </cell>
          <cell r="G246">
            <v>2488.7999999999997</v>
          </cell>
        </row>
        <row r="247">
          <cell r="A247">
            <v>29</v>
          </cell>
          <cell r="B247">
            <v>545</v>
          </cell>
          <cell r="C247">
            <v>649</v>
          </cell>
          <cell r="D247">
            <v>953</v>
          </cell>
          <cell r="E247">
            <v>1382</v>
          </cell>
          <cell r="F247">
            <v>2004</v>
          </cell>
          <cell r="G247">
            <v>2404.7999999999997</v>
          </cell>
        </row>
        <row r="248">
          <cell r="A248">
            <v>30</v>
          </cell>
          <cell r="B248">
            <v>528</v>
          </cell>
          <cell r="C248">
            <v>628</v>
          </cell>
          <cell r="D248">
            <v>924</v>
          </cell>
          <cell r="E248">
            <v>1339</v>
          </cell>
          <cell r="F248">
            <v>1942</v>
          </cell>
          <cell r="G248">
            <v>2330.4</v>
          </cell>
        </row>
        <row r="249">
          <cell r="A249">
            <v>31</v>
          </cell>
          <cell r="B249">
            <v>512</v>
          </cell>
          <cell r="C249">
            <v>609</v>
          </cell>
          <cell r="D249">
            <v>896</v>
          </cell>
          <cell r="E249">
            <v>1299</v>
          </cell>
          <cell r="F249">
            <v>1883</v>
          </cell>
          <cell r="G249">
            <v>2259.6</v>
          </cell>
        </row>
        <row r="250">
          <cell r="A250">
            <v>32</v>
          </cell>
          <cell r="B250">
            <v>512</v>
          </cell>
          <cell r="C250">
            <v>609</v>
          </cell>
          <cell r="D250">
            <v>896</v>
          </cell>
          <cell r="E250">
            <v>1299</v>
          </cell>
          <cell r="F250">
            <v>1883</v>
          </cell>
          <cell r="G250">
            <v>2259.6</v>
          </cell>
        </row>
        <row r="251">
          <cell r="A251">
            <v>33</v>
          </cell>
          <cell r="B251">
            <v>512</v>
          </cell>
          <cell r="C251">
            <v>609</v>
          </cell>
          <cell r="D251">
            <v>896</v>
          </cell>
          <cell r="E251">
            <v>1299</v>
          </cell>
          <cell r="F251">
            <v>1883</v>
          </cell>
          <cell r="G251">
            <v>2259.6</v>
          </cell>
        </row>
        <row r="252">
          <cell r="A252">
            <v>34</v>
          </cell>
          <cell r="B252">
            <v>512</v>
          </cell>
          <cell r="C252">
            <v>609</v>
          </cell>
          <cell r="D252">
            <v>896</v>
          </cell>
          <cell r="E252">
            <v>1299</v>
          </cell>
          <cell r="F252">
            <v>1883</v>
          </cell>
          <cell r="G252">
            <v>2259.6</v>
          </cell>
        </row>
        <row r="253">
          <cell r="A253">
            <v>35</v>
          </cell>
          <cell r="B253">
            <v>512</v>
          </cell>
          <cell r="C253">
            <v>609</v>
          </cell>
          <cell r="D253">
            <v>896</v>
          </cell>
          <cell r="E253">
            <v>1299</v>
          </cell>
          <cell r="F253">
            <v>1883</v>
          </cell>
          <cell r="G253">
            <v>2259.6</v>
          </cell>
        </row>
        <row r="254">
          <cell r="A254">
            <v>36</v>
          </cell>
          <cell r="B254">
            <v>498</v>
          </cell>
          <cell r="C254">
            <v>593</v>
          </cell>
          <cell r="D254">
            <v>871</v>
          </cell>
          <cell r="E254">
            <v>1263</v>
          </cell>
          <cell r="F254">
            <v>1832</v>
          </cell>
          <cell r="G254">
            <v>2198.4</v>
          </cell>
        </row>
        <row r="255">
          <cell r="A255">
            <v>37</v>
          </cell>
          <cell r="B255">
            <v>498</v>
          </cell>
          <cell r="C255">
            <v>593</v>
          </cell>
          <cell r="D255">
            <v>871</v>
          </cell>
          <cell r="E255">
            <v>1263</v>
          </cell>
          <cell r="F255">
            <v>1832</v>
          </cell>
          <cell r="G255">
            <v>2198.4</v>
          </cell>
        </row>
        <row r="256">
          <cell r="A256">
            <v>38</v>
          </cell>
          <cell r="B256">
            <v>498</v>
          </cell>
          <cell r="C256">
            <v>593</v>
          </cell>
          <cell r="D256">
            <v>871</v>
          </cell>
          <cell r="E256">
            <v>1263</v>
          </cell>
          <cell r="F256">
            <v>1832</v>
          </cell>
          <cell r="G256">
            <v>2198.4</v>
          </cell>
        </row>
        <row r="257">
          <cell r="A257">
            <v>39</v>
          </cell>
          <cell r="B257">
            <v>498</v>
          </cell>
          <cell r="C257">
            <v>593</v>
          </cell>
          <cell r="D257">
            <v>871</v>
          </cell>
          <cell r="E257">
            <v>1263</v>
          </cell>
          <cell r="F257">
            <v>1832</v>
          </cell>
          <cell r="G257">
            <v>2198.4</v>
          </cell>
        </row>
        <row r="258">
          <cell r="A258">
            <v>40</v>
          </cell>
          <cell r="B258">
            <v>498</v>
          </cell>
          <cell r="C258">
            <v>593</v>
          </cell>
          <cell r="D258">
            <v>871</v>
          </cell>
          <cell r="E258">
            <v>1263</v>
          </cell>
          <cell r="F258">
            <v>1832</v>
          </cell>
          <cell r="G258">
            <v>2198.4</v>
          </cell>
        </row>
        <row r="259">
          <cell r="A259">
            <v>41</v>
          </cell>
          <cell r="B259">
            <v>487</v>
          </cell>
          <cell r="C259">
            <v>580</v>
          </cell>
          <cell r="D259">
            <v>852</v>
          </cell>
          <cell r="E259">
            <v>1235</v>
          </cell>
          <cell r="F259">
            <v>1791</v>
          </cell>
          <cell r="G259">
            <v>2149.1999999999998</v>
          </cell>
        </row>
        <row r="260">
          <cell r="A260">
            <v>42</v>
          </cell>
          <cell r="B260">
            <v>487</v>
          </cell>
          <cell r="C260">
            <v>580</v>
          </cell>
          <cell r="D260">
            <v>852</v>
          </cell>
          <cell r="E260">
            <v>1235</v>
          </cell>
          <cell r="F260">
            <v>1791</v>
          </cell>
          <cell r="G260">
            <v>2149.1999999999998</v>
          </cell>
        </row>
        <row r="261">
          <cell r="A261">
            <v>43</v>
          </cell>
          <cell r="B261">
            <v>487</v>
          </cell>
          <cell r="C261">
            <v>580</v>
          </cell>
          <cell r="D261">
            <v>852</v>
          </cell>
          <cell r="E261">
            <v>1235</v>
          </cell>
          <cell r="F261">
            <v>1791</v>
          </cell>
          <cell r="G261">
            <v>2149.1999999999998</v>
          </cell>
        </row>
        <row r="262">
          <cell r="A262">
            <v>44</v>
          </cell>
          <cell r="B262">
            <v>487</v>
          </cell>
          <cell r="C262">
            <v>580</v>
          </cell>
          <cell r="D262">
            <v>852</v>
          </cell>
          <cell r="E262">
            <v>1235</v>
          </cell>
          <cell r="F262">
            <v>1791</v>
          </cell>
          <cell r="G262">
            <v>2149.1999999999998</v>
          </cell>
        </row>
        <row r="263">
          <cell r="A263">
            <v>45</v>
          </cell>
          <cell r="B263">
            <v>487</v>
          </cell>
          <cell r="C263">
            <v>580</v>
          </cell>
          <cell r="D263">
            <v>852</v>
          </cell>
          <cell r="E263">
            <v>1235</v>
          </cell>
          <cell r="F263">
            <v>1791</v>
          </cell>
          <cell r="G263">
            <v>2149.1999999999998</v>
          </cell>
        </row>
        <row r="264">
          <cell r="A264">
            <v>46</v>
          </cell>
          <cell r="B264">
            <v>477</v>
          </cell>
          <cell r="C264">
            <v>568</v>
          </cell>
          <cell r="D264">
            <v>834</v>
          </cell>
          <cell r="E264">
            <v>1210</v>
          </cell>
          <cell r="F264">
            <v>1754</v>
          </cell>
          <cell r="G264">
            <v>2104.7999999999997</v>
          </cell>
        </row>
        <row r="265">
          <cell r="A265">
            <v>47</v>
          </cell>
          <cell r="B265">
            <v>477</v>
          </cell>
          <cell r="C265">
            <v>568</v>
          </cell>
          <cell r="D265">
            <v>834</v>
          </cell>
          <cell r="E265">
            <v>1210</v>
          </cell>
          <cell r="F265">
            <v>1754</v>
          </cell>
          <cell r="G265">
            <v>2104.7999999999997</v>
          </cell>
        </row>
        <row r="266">
          <cell r="A266">
            <v>48</v>
          </cell>
          <cell r="B266">
            <v>477</v>
          </cell>
          <cell r="C266">
            <v>568</v>
          </cell>
          <cell r="D266">
            <v>834</v>
          </cell>
          <cell r="E266">
            <v>1210</v>
          </cell>
          <cell r="F266">
            <v>1754</v>
          </cell>
          <cell r="G266">
            <v>2104.7999999999997</v>
          </cell>
        </row>
        <row r="267">
          <cell r="A267">
            <v>49</v>
          </cell>
          <cell r="B267">
            <v>477</v>
          </cell>
          <cell r="C267">
            <v>568</v>
          </cell>
          <cell r="D267">
            <v>834</v>
          </cell>
          <cell r="E267">
            <v>1210</v>
          </cell>
          <cell r="F267">
            <v>1754</v>
          </cell>
          <cell r="G267">
            <v>2104.7999999999997</v>
          </cell>
        </row>
        <row r="268">
          <cell r="A268">
            <v>50</v>
          </cell>
          <cell r="B268">
            <v>477</v>
          </cell>
          <cell r="C268">
            <v>568</v>
          </cell>
          <cell r="D268">
            <v>834</v>
          </cell>
          <cell r="E268">
            <v>1210</v>
          </cell>
          <cell r="F268">
            <v>1754</v>
          </cell>
          <cell r="G268">
            <v>2104.7999999999997</v>
          </cell>
        </row>
        <row r="269">
          <cell r="A269">
            <v>51</v>
          </cell>
          <cell r="B269">
            <v>468</v>
          </cell>
          <cell r="C269">
            <v>557</v>
          </cell>
          <cell r="D269">
            <v>819</v>
          </cell>
          <cell r="E269">
            <v>1187</v>
          </cell>
          <cell r="F269">
            <v>1721</v>
          </cell>
          <cell r="G269">
            <v>2065.1999999999998</v>
          </cell>
        </row>
        <row r="270">
          <cell r="A270">
            <v>52</v>
          </cell>
          <cell r="B270">
            <v>468</v>
          </cell>
          <cell r="C270">
            <v>557</v>
          </cell>
          <cell r="D270">
            <v>819</v>
          </cell>
          <cell r="E270">
            <v>1187</v>
          </cell>
          <cell r="F270">
            <v>1721</v>
          </cell>
          <cell r="G270">
            <v>2065.1999999999998</v>
          </cell>
        </row>
        <row r="271">
          <cell r="A271">
            <v>53</v>
          </cell>
          <cell r="B271">
            <v>468</v>
          </cell>
          <cell r="C271">
            <v>557</v>
          </cell>
          <cell r="D271">
            <v>819</v>
          </cell>
          <cell r="E271">
            <v>1187</v>
          </cell>
          <cell r="F271">
            <v>1721</v>
          </cell>
          <cell r="G271">
            <v>2065.1999999999998</v>
          </cell>
        </row>
        <row r="272">
          <cell r="A272">
            <v>54</v>
          </cell>
          <cell r="B272">
            <v>468</v>
          </cell>
          <cell r="C272">
            <v>557</v>
          </cell>
          <cell r="D272">
            <v>819</v>
          </cell>
          <cell r="E272">
            <v>1187</v>
          </cell>
          <cell r="F272">
            <v>1721</v>
          </cell>
          <cell r="G272">
            <v>2065.1999999999998</v>
          </cell>
        </row>
        <row r="273">
          <cell r="A273">
            <v>55</v>
          </cell>
          <cell r="B273">
            <v>468</v>
          </cell>
          <cell r="C273">
            <v>557</v>
          </cell>
          <cell r="D273">
            <v>819</v>
          </cell>
          <cell r="E273">
            <v>1187</v>
          </cell>
          <cell r="F273">
            <v>1721</v>
          </cell>
          <cell r="G273">
            <v>2065.1999999999998</v>
          </cell>
        </row>
        <row r="274">
          <cell r="A274">
            <v>56</v>
          </cell>
          <cell r="B274">
            <v>460</v>
          </cell>
          <cell r="C274">
            <v>547</v>
          </cell>
          <cell r="D274">
            <v>805</v>
          </cell>
          <cell r="E274">
            <v>1167</v>
          </cell>
          <cell r="F274">
            <v>1692</v>
          </cell>
          <cell r="G274">
            <v>2030.3999999999999</v>
          </cell>
        </row>
        <row r="275">
          <cell r="A275">
            <v>57</v>
          </cell>
          <cell r="B275">
            <v>460</v>
          </cell>
          <cell r="C275">
            <v>547</v>
          </cell>
          <cell r="D275">
            <v>805</v>
          </cell>
          <cell r="E275">
            <v>1167</v>
          </cell>
          <cell r="F275">
            <v>1692</v>
          </cell>
          <cell r="G275">
            <v>2030.3999999999999</v>
          </cell>
        </row>
        <row r="276">
          <cell r="A276">
            <v>58</v>
          </cell>
          <cell r="B276">
            <v>460</v>
          </cell>
          <cell r="C276">
            <v>547</v>
          </cell>
          <cell r="D276">
            <v>805</v>
          </cell>
          <cell r="E276">
            <v>1167</v>
          </cell>
          <cell r="F276">
            <v>1692</v>
          </cell>
          <cell r="G276">
            <v>2030.3999999999999</v>
          </cell>
        </row>
        <row r="277">
          <cell r="A277">
            <v>59</v>
          </cell>
          <cell r="B277">
            <v>460</v>
          </cell>
          <cell r="C277">
            <v>547</v>
          </cell>
          <cell r="D277">
            <v>805</v>
          </cell>
          <cell r="E277">
            <v>1167</v>
          </cell>
          <cell r="F277">
            <v>1692</v>
          </cell>
          <cell r="G277">
            <v>2030.3999999999999</v>
          </cell>
        </row>
        <row r="278">
          <cell r="A278">
            <v>60</v>
          </cell>
          <cell r="B278">
            <v>460</v>
          </cell>
          <cell r="C278">
            <v>547</v>
          </cell>
          <cell r="D278">
            <v>805</v>
          </cell>
          <cell r="E278">
            <v>1167</v>
          </cell>
          <cell r="F278">
            <v>1692</v>
          </cell>
          <cell r="G278">
            <v>2030.3999999999999</v>
          </cell>
        </row>
        <row r="279">
          <cell r="A279">
            <v>61</v>
          </cell>
          <cell r="B279">
            <v>453</v>
          </cell>
          <cell r="C279">
            <v>539</v>
          </cell>
          <cell r="D279">
            <v>792</v>
          </cell>
          <cell r="E279">
            <v>1149</v>
          </cell>
          <cell r="F279">
            <v>1666</v>
          </cell>
          <cell r="G279">
            <v>1999.1999999999998</v>
          </cell>
        </row>
        <row r="280">
          <cell r="A280">
            <v>62</v>
          </cell>
          <cell r="B280">
            <v>453</v>
          </cell>
          <cell r="C280">
            <v>539</v>
          </cell>
          <cell r="D280">
            <v>792</v>
          </cell>
          <cell r="E280">
            <v>1149</v>
          </cell>
          <cell r="F280">
            <v>1666</v>
          </cell>
          <cell r="G280">
            <v>1999.1999999999998</v>
          </cell>
        </row>
        <row r="281">
          <cell r="A281">
            <v>63</v>
          </cell>
          <cell r="B281">
            <v>453</v>
          </cell>
          <cell r="C281">
            <v>539</v>
          </cell>
          <cell r="D281">
            <v>792</v>
          </cell>
          <cell r="E281">
            <v>1149</v>
          </cell>
          <cell r="F281">
            <v>1666</v>
          </cell>
          <cell r="G281">
            <v>1999.1999999999998</v>
          </cell>
        </row>
        <row r="282">
          <cell r="A282">
            <v>64</v>
          </cell>
          <cell r="B282">
            <v>453</v>
          </cell>
          <cell r="C282">
            <v>539</v>
          </cell>
          <cell r="D282">
            <v>792</v>
          </cell>
          <cell r="E282">
            <v>1149</v>
          </cell>
          <cell r="F282">
            <v>1666</v>
          </cell>
          <cell r="G282">
            <v>1999.1999999999998</v>
          </cell>
        </row>
        <row r="283">
          <cell r="A283">
            <v>65</v>
          </cell>
          <cell r="B283">
            <v>453</v>
          </cell>
          <cell r="C283">
            <v>539</v>
          </cell>
          <cell r="D283">
            <v>792</v>
          </cell>
          <cell r="E283">
            <v>1149</v>
          </cell>
          <cell r="F283">
            <v>1666</v>
          </cell>
          <cell r="G283">
            <v>1999.1999999999998</v>
          </cell>
        </row>
        <row r="284">
          <cell r="A284">
            <v>66</v>
          </cell>
          <cell r="B284">
            <v>453</v>
          </cell>
          <cell r="C284">
            <v>539</v>
          </cell>
          <cell r="D284">
            <v>792</v>
          </cell>
          <cell r="E284">
            <v>1149</v>
          </cell>
          <cell r="F284">
            <v>1666</v>
          </cell>
          <cell r="G284">
            <v>1999.1999999999998</v>
          </cell>
        </row>
        <row r="285">
          <cell r="A285">
            <v>67</v>
          </cell>
          <cell r="B285">
            <v>453</v>
          </cell>
          <cell r="C285">
            <v>539</v>
          </cell>
          <cell r="D285">
            <v>792</v>
          </cell>
          <cell r="E285">
            <v>1149</v>
          </cell>
          <cell r="F285">
            <v>1666</v>
          </cell>
          <cell r="G285">
            <v>1999.1999999999998</v>
          </cell>
        </row>
        <row r="286">
          <cell r="A286">
            <v>68</v>
          </cell>
          <cell r="B286">
            <v>453</v>
          </cell>
          <cell r="C286">
            <v>539</v>
          </cell>
          <cell r="D286">
            <v>792</v>
          </cell>
          <cell r="E286">
            <v>1149</v>
          </cell>
          <cell r="F286">
            <v>1666</v>
          </cell>
          <cell r="G286">
            <v>1999.1999999999998</v>
          </cell>
        </row>
        <row r="287">
          <cell r="A287">
            <v>69</v>
          </cell>
          <cell r="B287">
            <v>453</v>
          </cell>
          <cell r="C287">
            <v>539</v>
          </cell>
          <cell r="D287">
            <v>792</v>
          </cell>
          <cell r="E287">
            <v>1149</v>
          </cell>
          <cell r="F287">
            <v>1666</v>
          </cell>
          <cell r="G287">
            <v>1999.1999999999998</v>
          </cell>
        </row>
        <row r="288">
          <cell r="A288">
            <v>70</v>
          </cell>
          <cell r="B288">
            <v>453</v>
          </cell>
          <cell r="C288">
            <v>539</v>
          </cell>
          <cell r="D288">
            <v>792</v>
          </cell>
          <cell r="E288">
            <v>1149</v>
          </cell>
          <cell r="F288">
            <v>1666</v>
          </cell>
          <cell r="G288">
            <v>1999.1999999999998</v>
          </cell>
        </row>
        <row r="289">
          <cell r="A289">
            <v>71</v>
          </cell>
          <cell r="B289">
            <v>447</v>
          </cell>
          <cell r="C289">
            <v>532</v>
          </cell>
          <cell r="D289">
            <v>782</v>
          </cell>
          <cell r="E289">
            <v>1134</v>
          </cell>
          <cell r="F289">
            <v>1644</v>
          </cell>
          <cell r="G289">
            <v>1972.8</v>
          </cell>
        </row>
        <row r="290">
          <cell r="A290">
            <v>72</v>
          </cell>
          <cell r="B290">
            <v>447</v>
          </cell>
          <cell r="C290">
            <v>532</v>
          </cell>
          <cell r="D290">
            <v>782</v>
          </cell>
          <cell r="E290">
            <v>1134</v>
          </cell>
          <cell r="F290">
            <v>1644</v>
          </cell>
          <cell r="G290">
            <v>1972.8</v>
          </cell>
        </row>
        <row r="291">
          <cell r="A291">
            <v>73</v>
          </cell>
          <cell r="B291">
            <v>447</v>
          </cell>
          <cell r="C291">
            <v>532</v>
          </cell>
          <cell r="D291">
            <v>782</v>
          </cell>
          <cell r="E291">
            <v>1134</v>
          </cell>
          <cell r="F291">
            <v>1644</v>
          </cell>
          <cell r="G291">
            <v>1972.8</v>
          </cell>
        </row>
        <row r="292">
          <cell r="A292">
            <v>74</v>
          </cell>
          <cell r="B292">
            <v>447</v>
          </cell>
          <cell r="C292">
            <v>532</v>
          </cell>
          <cell r="D292">
            <v>782</v>
          </cell>
          <cell r="E292">
            <v>1134</v>
          </cell>
          <cell r="F292">
            <v>1644</v>
          </cell>
          <cell r="G292">
            <v>1972.8</v>
          </cell>
        </row>
        <row r="293">
          <cell r="A293">
            <v>75</v>
          </cell>
          <cell r="B293">
            <v>447</v>
          </cell>
          <cell r="C293">
            <v>532</v>
          </cell>
          <cell r="D293">
            <v>782</v>
          </cell>
          <cell r="E293">
            <v>1134</v>
          </cell>
          <cell r="F293">
            <v>1644</v>
          </cell>
          <cell r="G293">
            <v>1972.8</v>
          </cell>
        </row>
        <row r="294">
          <cell r="A294">
            <v>76</v>
          </cell>
          <cell r="B294">
            <v>447</v>
          </cell>
          <cell r="C294">
            <v>532</v>
          </cell>
          <cell r="D294">
            <v>782</v>
          </cell>
          <cell r="E294">
            <v>1134</v>
          </cell>
          <cell r="F294">
            <v>1644</v>
          </cell>
          <cell r="G294">
            <v>1972.8</v>
          </cell>
        </row>
        <row r="295">
          <cell r="A295">
            <v>77</v>
          </cell>
          <cell r="B295">
            <v>447</v>
          </cell>
          <cell r="C295">
            <v>532</v>
          </cell>
          <cell r="D295">
            <v>782</v>
          </cell>
          <cell r="E295">
            <v>1134</v>
          </cell>
          <cell r="F295">
            <v>1644</v>
          </cell>
          <cell r="G295">
            <v>1972.8</v>
          </cell>
        </row>
        <row r="296">
          <cell r="A296">
            <v>78</v>
          </cell>
          <cell r="B296">
            <v>447</v>
          </cell>
          <cell r="C296">
            <v>532</v>
          </cell>
          <cell r="D296">
            <v>782</v>
          </cell>
          <cell r="E296">
            <v>1134</v>
          </cell>
          <cell r="F296">
            <v>1644</v>
          </cell>
          <cell r="G296">
            <v>1972.8</v>
          </cell>
        </row>
        <row r="297">
          <cell r="A297">
            <v>79</v>
          </cell>
          <cell r="B297">
            <v>447</v>
          </cell>
          <cell r="C297">
            <v>532</v>
          </cell>
          <cell r="D297">
            <v>782</v>
          </cell>
          <cell r="E297">
            <v>1134</v>
          </cell>
          <cell r="F297">
            <v>1644</v>
          </cell>
          <cell r="G297">
            <v>1972.8</v>
          </cell>
        </row>
        <row r="298">
          <cell r="A298">
            <v>80</v>
          </cell>
          <cell r="B298">
            <v>447</v>
          </cell>
          <cell r="C298">
            <v>532</v>
          </cell>
          <cell r="D298">
            <v>782</v>
          </cell>
          <cell r="E298">
            <v>1134</v>
          </cell>
          <cell r="F298">
            <v>1644</v>
          </cell>
          <cell r="G298">
            <v>1972.8</v>
          </cell>
        </row>
        <row r="299">
          <cell r="A299">
            <v>81</v>
          </cell>
          <cell r="B299">
            <v>442</v>
          </cell>
          <cell r="C299">
            <v>526</v>
          </cell>
          <cell r="D299">
            <v>773</v>
          </cell>
          <cell r="E299">
            <v>1121</v>
          </cell>
          <cell r="F299">
            <v>1626</v>
          </cell>
          <cell r="G299">
            <v>1951.1999999999998</v>
          </cell>
        </row>
        <row r="300">
          <cell r="A300">
            <v>82</v>
          </cell>
          <cell r="B300">
            <v>442</v>
          </cell>
          <cell r="C300">
            <v>526</v>
          </cell>
          <cell r="D300">
            <v>773</v>
          </cell>
          <cell r="E300">
            <v>1121</v>
          </cell>
          <cell r="F300">
            <v>1626</v>
          </cell>
          <cell r="G300">
            <v>1951.1999999999998</v>
          </cell>
        </row>
        <row r="301">
          <cell r="A301">
            <v>83</v>
          </cell>
          <cell r="B301">
            <v>442</v>
          </cell>
          <cell r="C301">
            <v>526</v>
          </cell>
          <cell r="D301">
            <v>773</v>
          </cell>
          <cell r="E301">
            <v>1121</v>
          </cell>
          <cell r="F301">
            <v>1626</v>
          </cell>
          <cell r="G301">
            <v>1951.1999999999998</v>
          </cell>
        </row>
        <row r="302">
          <cell r="A302">
            <v>84</v>
          </cell>
          <cell r="B302">
            <v>442</v>
          </cell>
          <cell r="C302">
            <v>526</v>
          </cell>
          <cell r="D302">
            <v>773</v>
          </cell>
          <cell r="E302">
            <v>1121</v>
          </cell>
          <cell r="F302">
            <v>1626</v>
          </cell>
          <cell r="G302">
            <v>1951.1999999999998</v>
          </cell>
        </row>
        <row r="303">
          <cell r="A303">
            <v>85</v>
          </cell>
          <cell r="B303">
            <v>442</v>
          </cell>
          <cell r="C303">
            <v>526</v>
          </cell>
          <cell r="D303">
            <v>773</v>
          </cell>
          <cell r="E303">
            <v>1121</v>
          </cell>
          <cell r="F303">
            <v>1626</v>
          </cell>
          <cell r="G303">
            <v>1951.1999999999998</v>
          </cell>
        </row>
        <row r="304">
          <cell r="A304">
            <v>86</v>
          </cell>
          <cell r="B304">
            <v>442</v>
          </cell>
          <cell r="C304">
            <v>526</v>
          </cell>
          <cell r="D304">
            <v>773</v>
          </cell>
          <cell r="E304">
            <v>1121</v>
          </cell>
          <cell r="F304">
            <v>1626</v>
          </cell>
          <cell r="G304">
            <v>1951.1999999999998</v>
          </cell>
        </row>
        <row r="305">
          <cell r="A305">
            <v>87</v>
          </cell>
          <cell r="B305">
            <v>442</v>
          </cell>
          <cell r="C305">
            <v>526</v>
          </cell>
          <cell r="D305">
            <v>773</v>
          </cell>
          <cell r="E305">
            <v>1121</v>
          </cell>
          <cell r="F305">
            <v>1626</v>
          </cell>
          <cell r="G305">
            <v>1951.1999999999998</v>
          </cell>
        </row>
        <row r="306">
          <cell r="A306">
            <v>88</v>
          </cell>
          <cell r="B306">
            <v>442</v>
          </cell>
          <cell r="C306">
            <v>526</v>
          </cell>
          <cell r="D306">
            <v>773</v>
          </cell>
          <cell r="E306">
            <v>1121</v>
          </cell>
          <cell r="F306">
            <v>1626</v>
          </cell>
          <cell r="G306">
            <v>1951.1999999999998</v>
          </cell>
        </row>
        <row r="307">
          <cell r="A307">
            <v>89</v>
          </cell>
          <cell r="B307">
            <v>442</v>
          </cell>
          <cell r="C307">
            <v>526</v>
          </cell>
          <cell r="D307">
            <v>773</v>
          </cell>
          <cell r="E307">
            <v>1121</v>
          </cell>
          <cell r="F307">
            <v>1626</v>
          </cell>
          <cell r="G307">
            <v>1951.1999999999998</v>
          </cell>
        </row>
        <row r="308">
          <cell r="A308">
            <v>90</v>
          </cell>
          <cell r="B308">
            <v>442</v>
          </cell>
          <cell r="C308">
            <v>526</v>
          </cell>
          <cell r="D308">
            <v>773</v>
          </cell>
          <cell r="E308">
            <v>1121</v>
          </cell>
          <cell r="F308">
            <v>1626</v>
          </cell>
          <cell r="G308">
            <v>1951.1999999999998</v>
          </cell>
        </row>
        <row r="309">
          <cell r="A309">
            <v>91</v>
          </cell>
          <cell r="B309">
            <v>438</v>
          </cell>
          <cell r="C309">
            <v>521</v>
          </cell>
          <cell r="D309">
            <v>766</v>
          </cell>
          <cell r="E309">
            <v>1111</v>
          </cell>
          <cell r="F309">
            <v>1611</v>
          </cell>
          <cell r="G309">
            <v>1933.1999999999998</v>
          </cell>
        </row>
        <row r="310">
          <cell r="A310">
            <v>92</v>
          </cell>
          <cell r="B310">
            <v>438</v>
          </cell>
          <cell r="C310">
            <v>521</v>
          </cell>
          <cell r="D310">
            <v>766</v>
          </cell>
          <cell r="E310">
            <v>1111</v>
          </cell>
          <cell r="F310">
            <v>1611</v>
          </cell>
          <cell r="G310">
            <v>1933.1999999999998</v>
          </cell>
        </row>
        <row r="311">
          <cell r="A311">
            <v>93</v>
          </cell>
          <cell r="B311">
            <v>438</v>
          </cell>
          <cell r="C311">
            <v>521</v>
          </cell>
          <cell r="D311">
            <v>766</v>
          </cell>
          <cell r="E311">
            <v>1111</v>
          </cell>
          <cell r="F311">
            <v>1611</v>
          </cell>
          <cell r="G311">
            <v>1933.1999999999998</v>
          </cell>
        </row>
        <row r="312">
          <cell r="A312">
            <v>94</v>
          </cell>
          <cell r="B312">
            <v>438</v>
          </cell>
          <cell r="C312">
            <v>521</v>
          </cell>
          <cell r="D312">
            <v>766</v>
          </cell>
          <cell r="E312">
            <v>1111</v>
          </cell>
          <cell r="F312">
            <v>1611</v>
          </cell>
          <cell r="G312">
            <v>1933.1999999999998</v>
          </cell>
        </row>
        <row r="313">
          <cell r="A313">
            <v>95</v>
          </cell>
          <cell r="B313">
            <v>438</v>
          </cell>
          <cell r="C313">
            <v>521</v>
          </cell>
          <cell r="D313">
            <v>766</v>
          </cell>
          <cell r="E313">
            <v>1111</v>
          </cell>
          <cell r="F313">
            <v>1611</v>
          </cell>
          <cell r="G313">
            <v>1933.1999999999998</v>
          </cell>
        </row>
        <row r="314">
          <cell r="A314">
            <v>96</v>
          </cell>
          <cell r="B314">
            <v>438</v>
          </cell>
          <cell r="C314">
            <v>521</v>
          </cell>
          <cell r="D314">
            <v>766</v>
          </cell>
          <cell r="E314">
            <v>1111</v>
          </cell>
          <cell r="F314">
            <v>1611</v>
          </cell>
          <cell r="G314">
            <v>1933.1999999999998</v>
          </cell>
        </row>
        <row r="315">
          <cell r="A315">
            <v>97</v>
          </cell>
          <cell r="B315">
            <v>438</v>
          </cell>
          <cell r="C315">
            <v>521</v>
          </cell>
          <cell r="D315">
            <v>766</v>
          </cell>
          <cell r="E315">
            <v>1111</v>
          </cell>
          <cell r="F315">
            <v>1611</v>
          </cell>
          <cell r="G315">
            <v>1933.1999999999998</v>
          </cell>
        </row>
        <row r="316">
          <cell r="A316">
            <v>98</v>
          </cell>
          <cell r="B316">
            <v>438</v>
          </cell>
          <cell r="C316">
            <v>521</v>
          </cell>
          <cell r="D316">
            <v>766</v>
          </cell>
          <cell r="E316">
            <v>1111</v>
          </cell>
          <cell r="F316">
            <v>1611</v>
          </cell>
          <cell r="G316">
            <v>1933.1999999999998</v>
          </cell>
        </row>
        <row r="317">
          <cell r="A317">
            <v>99</v>
          </cell>
          <cell r="B317">
            <v>438</v>
          </cell>
          <cell r="C317">
            <v>521</v>
          </cell>
          <cell r="D317">
            <v>766</v>
          </cell>
          <cell r="E317">
            <v>1111</v>
          </cell>
          <cell r="F317">
            <v>1611</v>
          </cell>
          <cell r="G317">
            <v>1933.1999999999998</v>
          </cell>
        </row>
        <row r="318">
          <cell r="A318">
            <v>100</v>
          </cell>
          <cell r="B318">
            <v>438</v>
          </cell>
          <cell r="C318">
            <v>521</v>
          </cell>
          <cell r="D318">
            <v>766</v>
          </cell>
          <cell r="E318">
            <v>1111</v>
          </cell>
          <cell r="F318">
            <v>1611</v>
          </cell>
          <cell r="G318">
            <v>1933.1999999999998</v>
          </cell>
        </row>
        <row r="319">
          <cell r="A319">
            <v>101</v>
          </cell>
          <cell r="B319">
            <v>435</v>
          </cell>
          <cell r="C319">
            <v>518</v>
          </cell>
          <cell r="D319">
            <v>761</v>
          </cell>
          <cell r="E319">
            <v>1103</v>
          </cell>
          <cell r="F319">
            <v>1600</v>
          </cell>
          <cell r="G319">
            <v>1920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s>
    <sheetDataSet>
      <sheetData sheetId="0"/>
      <sheetData sheetId="1" refreshError="1"/>
      <sheetData sheetId="2" refreshError="1">
        <row r="9">
          <cell r="N9">
            <v>118182</v>
          </cell>
        </row>
        <row r="16">
          <cell r="N16">
            <v>759</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KLHT"/>
      <sheetName val="THKP"/>
      <sheetName val="KL XL2000"/>
      <sheetName val="KLXL2001"/>
      <sheetName val="THKP2001"/>
      <sheetName val="KLphanbo"/>
      <sheetName val="Chiet tinh"/>
      <sheetName val="XL4Poppy"/>
      <sheetName val="Van chuyen"/>
      <sheetName val="THKP (2)"/>
      <sheetName val="T.Bi"/>
      <sheetName val="Thiet ke"/>
      <sheetName val="Sheet2"/>
      <sheetName val="Sheet1"/>
      <sheetName val="CT"/>
      <sheetName val="K.luong"/>
      <sheetName val="Sheet4"/>
      <sheetName val="Sheet3"/>
      <sheetName val="TT L2"/>
      <sheetName val="TT L1"/>
      <sheetName val="Thue Ngoai"/>
      <sheetName val="KH"/>
      <sheetName val="DM"/>
      <sheetName val="DD&amp;TV"/>
      <sheetName val="CDSL"/>
      <sheetName val="PTSL"/>
      <sheetName val="THCP"/>
      <sheetName val="VT"/>
      <sheetName val="NL"/>
      <sheetName val="SoSanh"/>
      <sheetName val="QTVT"/>
      <sheetName val="QTNC"/>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Gia VL"/>
      <sheetName val="Bang gia ca may"/>
      <sheetName val="Bang luong CB"/>
      <sheetName val="Bang P.tich CT"/>
      <sheetName val="D.toan chi tiet"/>
      <sheetName val="Bang TH Dtoan"/>
      <sheetName val="XXXXXXXX"/>
      <sheetName val="BC_KKTSCD"/>
      <sheetName val="Chitiet"/>
      <sheetName val="Sheet2 (2)"/>
      <sheetName val="Mau_BC_KKTSCD"/>
      <sheetName val="KH 2003 (moi ma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00000000"/>
      <sheetName val="Congty"/>
      <sheetName val="VPPN"/>
      <sheetName val="XN74"/>
      <sheetName val="XN54"/>
      <sheetName val="XN33"/>
      <sheetName val="NK96"/>
      <sheetName val="XL4Test5"/>
      <sheetName val="MD"/>
      <sheetName val="ND"/>
      <sheetName val="CONG"/>
      <sheetName val="DGCT"/>
      <sheetName val="KH12"/>
      <sheetName val="CN12"/>
      <sheetName val="HD12"/>
      <sheetName val="KH1"/>
      <sheetName val="Chi tiet - Dv lap"/>
      <sheetName val="TH KHTC"/>
      <sheetName val="000"/>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1"/>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cd viaK0-T6"/>
      <sheetName val="cdvia T6-Tc24"/>
      <sheetName val="cdvia Tc24-T46"/>
      <sheetName val="cdbtnL2ko-k0+361"/>
      <sheetName val="cd btnL2k0+361-T19"/>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hart2"/>
      <sheetName val="be tong"/>
      <sheetName val="Thep"/>
      <sheetName val="Tong hop thep"/>
      <sheetName val="DTHH"/>
      <sheetName val="Bang1"/>
      <sheetName val="TAI TRONG"/>
      <sheetName val="NOI LUC"/>
      <sheetName val="TINH DUYET THTT CHINH"/>
      <sheetName val="TDUYET THTT PHU"/>
      <sheetName val="TINH DAO DONG VA DO VONG"/>
      <sheetName val="TINH NEO"/>
      <sheetName val="01"/>
      <sheetName val="02"/>
      <sheetName val="03"/>
      <sheetName val="04"/>
      <sheetName val="05"/>
      <sheetName val="Sheet13"/>
      <sheetName val="Sheet14"/>
      <sheetName val="Sheet15"/>
      <sheetName val="Sheet16"/>
      <sheetName val="Sheet17"/>
      <sheetName val="Sheet18"/>
      <sheetName val="Sheet19"/>
      <sheetName val="Sheet20"/>
      <sheetName val="Dong Dau"/>
      <sheetName val="Dong Dau (2)"/>
      <sheetName val="Sau dong"/>
      <sheetName val="Ma xa"/>
      <sheetName val="My dinh"/>
      <sheetName val="Ton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PTCT"/>
      <sheetName val="CDghino"/>
      <sheetName val="Tonghop"/>
      <sheetName val="TH (T1-6)"/>
      <sheetName val="ThueTB"/>
      <sheetName val="SCD5"/>
      <sheetName val=" NL"/>
      <sheetName val="CPVL-CPM"/>
      <sheetName val="PTVL"/>
      <sheetName val="CD1"/>
      <sheetName val=" NL (2)"/>
      <sheetName val="CDTHCT"/>
      <sheetName val="CDTHCT (3)"/>
      <sheetName val="VL"/>
      <sheetName val="CTXD"/>
      <sheetName val=".."/>
      <sheetName val="CTDN"/>
      <sheetName val="san vuon"/>
      <sheetName val="khu phu tro"/>
      <sheetName val="DT"/>
      <sheetName val="THND"/>
      <sheetName val="THMD"/>
      <sheetName val="Phtro1"/>
      <sheetName val="DTKS1"/>
      <sheetName val="CT1m"/>
      <sheetName val="Phu luc"/>
      <sheetName val="Gia trÞ"/>
      <sheetName val="T1"/>
      <sheetName val="T2"/>
      <sheetName val="T3"/>
      <sheetName val="T4"/>
      <sheetName val="T5"/>
      <sheetName val="t6"/>
      <sheetName val="T7"/>
      <sheetName val="T8"/>
      <sheetName val="T9"/>
      <sheetName val="T10"/>
      <sheetName val="11"/>
      <sheetName val="THop"/>
      <sheetName val="CHIT"/>
      <sheetName val="THXH"/>
      <sheetName val="BHXH"/>
      <sheetName val="DTCT"/>
      <sheetName val="PTVT"/>
      <sheetName val="THDT"/>
      <sheetName val="THVT"/>
      <sheetName val="THGT"/>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1-02"/>
      <sheetName val="Q2-02"/>
      <sheetName val="Q3-02"/>
      <sheetName val="Thuyet minh"/>
      <sheetName val="CQ-HQ"/>
      <sheetName val="00000001"/>
      <sheetName val="00000002"/>
      <sheetName val="00000003"/>
      <sheetName val="00000004"/>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9"/>
      <sheetName val="10"/>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tscd"/>
      <sheetName val="KM"/>
      <sheetName val="KHOANMUC"/>
      <sheetName val="CPQL"/>
      <sheetName val="SANLUONG"/>
      <sheetName val="SSCP-SL"/>
      <sheetName val="CPSX"/>
      <sheetName val="KQKD"/>
      <sheetName val="CDSL (2)"/>
      <sheetName val="Thep "/>
      <sheetName val="Chi tiet Khoi luong"/>
      <sheetName val="TH khoi luong"/>
      <sheetName val="Chiet tinh vat lieu "/>
      <sheetName val="TH KL VL"/>
      <sheetName val="DS them luong qui 4-2002"/>
      <sheetName val="Phuc loi 2-9-02"/>
      <sheetName val="PCLB-2002"/>
      <sheetName val="Thuong nhan dip 21-12-02"/>
      <sheetName val="Thuong dip nhan danh hieu AHL§"/>
      <sheetName val="Thang luong thu 13 nam 2002"/>
      <sheetName val="Luong SX# dip Tet Qui Mui(dong)"/>
      <sheetName val="THCT"/>
      <sheetName val="cap cho cac DT"/>
      <sheetName val="Ung - hoan"/>
      <sheetName val="CP may"/>
      <sheetName val="SS"/>
      <sheetName val="NVL"/>
      <sheetName val="Quang Tri"/>
      <sheetName val="TTHue"/>
      <sheetName val="Da Nang"/>
      <sheetName val="Quang Nam"/>
      <sheetName val="Quang Ngai"/>
      <sheetName val="TH DH-QN"/>
      <sheetName val="KP HD"/>
      <sheetName val="DB HD"/>
      <sheetName val="dutoan1"/>
      <sheetName val="Anhtoan"/>
      <sheetName val="dutoan2"/>
      <sheetName val="vat tu"/>
      <sheetName val="sent to"/>
      <sheetName val="Phu luc HD"/>
      <sheetName val="Gia du thau"/>
      <sheetName val="PTDG"/>
      <sheetName val="Ca xe"/>
      <sheetName val="HTSD6LD"/>
      <sheetName val="HTSDDNN"/>
      <sheetName val="HTSDKT"/>
      <sheetName val="BD"/>
      <sheetName val="HTNT"/>
      <sheetName val="CHART"/>
      <sheetName val="HTDT"/>
      <sheetName val="HTSDD"/>
      <sheetName val="VAT TU NHAN TXQN"/>
      <sheetName val="bang tong ke khoi luong vat tu"/>
      <sheetName val="hcong tkhe"/>
      <sheetName val="VAT TU NHAN TKHE"/>
      <sheetName val="hcong qn"/>
      <sheetName val="VAT TU NHAN (2)"/>
      <sheetName val="28+!60-28+420.5K95"/>
      <sheetName val="phan tich DG"/>
      <sheetName val="gia vat lieu"/>
      <sheetName val="gia xe may"/>
      <sheetName val="gia nhan cong"/>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KL VL"/>
      <sheetName val="KHCTiet"/>
      <sheetName val="QT 9-6"/>
      <sheetName val="Thuong luu HB"/>
      <sheetName val="QT03"/>
      <sheetName val="QT"/>
      <sheetName val="PTmay"/>
      <sheetName val="KK"/>
      <sheetName val="QT Ky T"/>
      <sheetName val="BCKT"/>
      <sheetName val="bc vt TON BAI"/>
      <sheetName val="XXXXXXX0"/>
      <sheetName val="T1(T1)04"/>
      <sheetName val="C45A-BH"/>
      <sheetName val="C46A-BH"/>
      <sheetName val="C47A-BH"/>
      <sheetName val="C48A-BH"/>
      <sheetName val="S-53-1"/>
      <sheetName val="NAM 2004"/>
      <sheetName val="cong Q2"/>
      <sheetName val="T.U luong Q1"/>
      <sheetName val="T.U luong Q2"/>
      <sheetName val="T.U luong Q3"/>
      <sheetName val="Xep hang 201"/>
      <sheetName val="toan Cty"/>
      <sheetName val="Cong ty"/>
      <sheetName val="XN 2"/>
      <sheetName val="XN ong CHi"/>
      <sheetName val="N XDCT&amp; XKLD"/>
      <sheetName val="CN HCM"/>
      <sheetName val="HITECO"/>
    </sheetNames>
    <definedNames>
      <definedName name="DataFilter"/>
      <definedName name="DataSort"/>
      <definedName name="GoBack"/>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refreshError="1"/>
      <sheetData sheetId="640" refreshError="1"/>
      <sheetData sheetId="641" refreshError="1"/>
      <sheetData sheetId="642" refreshError="1"/>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an cong"/>
      <sheetName val="phu cap"/>
      <sheetName val="vlminh hoa"/>
      <sheetName val="DG "/>
      <sheetName val="NLV"/>
      <sheetName val="Ncong nhan"/>
      <sheetName val="Ha tang"/>
      <sheetName val="Bangthkp"/>
      <sheetName val="THKP"/>
      <sheetName val="1"/>
      <sheetName val="2"/>
      <sheetName val="1-11"/>
      <sheetName val="2-11"/>
      <sheetName val="1-12"/>
      <sheetName val="Sheet7"/>
      <sheetName val="Sheet8"/>
      <sheetName val="1-1"/>
      <sheetName val="2-12"/>
      <sheetName val="2-1"/>
      <sheetName val="1-2"/>
      <sheetName val="2-2"/>
      <sheetName val="1-3"/>
      <sheetName val="Sheet6"/>
      <sheetName val="Sheet5"/>
      <sheetName val="8thangdaunam"/>
      <sheetName val="Sheet4"/>
      <sheetName val="Sheet2"/>
      <sheetName val="KDT6"/>
      <sheetName val="KDT7"/>
      <sheetName val="KDT8"/>
      <sheetName val="KDT9"/>
      <sheetName val="KDT10"/>
      <sheetName val="TH"/>
      <sheetName val="XLT7"/>
      <sheetName val="XL8"/>
      <sheetName val="XLT9"/>
      <sheetName val="Sheet9"/>
      <sheetName val="XLT6"/>
      <sheetName val="XXXXXXXX"/>
      <sheetName val="KL_Dat-Da"/>
      <sheetName val="N1"/>
      <sheetName val="Km0_Km8"/>
      <sheetName val="Km27_Km40+390"/>
      <sheetName val="Km8_Km17"/>
      <sheetName val="Tackcoat"/>
      <sheetName val="Primecoat"/>
      <sheetName val="Km17_Km27"/>
      <sheetName val="XL4Poppy"/>
      <sheetName val="general"/>
      <sheetName val="Main Road"/>
      <sheetName val="tuong"/>
      <sheetName val="Congty"/>
      <sheetName val="VPPN"/>
      <sheetName val="XN74"/>
      <sheetName val="XN54"/>
      <sheetName val="XN33"/>
      <sheetName val="NK96"/>
      <sheetName val="XL4Test5"/>
      <sheetName val="Sheet13"/>
      <sheetName val="DTDD"/>
      <sheetName val="DTCD"/>
      <sheetName val="DTDD2003"/>
      <sheetName val="Vayvon"/>
      <sheetName val="Sheet1"/>
      <sheetName val="Tdien"/>
      <sheetName val="DTSON ADB3-N2"/>
      <sheetName val="Sheet12"/>
      <sheetName val="Sheet11"/>
      <sheetName val="Sheet10"/>
      <sheetName val="BangketienvayNHS"/>
      <sheetName val="Sheet15"/>
      <sheetName val="Sheet3"/>
      <sheetName val="Sheet14"/>
      <sheetName val="Sheet16"/>
      <sheetName val="tong hop"/>
      <sheetName val="phan tich DG"/>
      <sheetName val="gia vat lieu"/>
      <sheetName val="gia xe may"/>
      <sheetName val="gia nhan cong"/>
      <sheetName val="chi tieu HV"/>
      <sheetName val="sx-tt-tk"/>
      <sheetName val="tsach &amp; thu hoi"/>
      <sheetName val="KK than ton   (2)"/>
      <sheetName val="KK than ton   (3)"/>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2)"/>
      <sheetName val="XNGBQI-05 (3)"/>
      <sheetName val="XNGBQII-05 (2)"/>
      <sheetName val="XNGBQII-05 (3)"/>
      <sheetName val="XNGBQIII-05"/>
      <sheetName val="XNGBQII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
      <sheetName val="000000000000"/>
      <sheetName val="100000000000"/>
      <sheetName val="200000000000"/>
      <sheetName val="00000001"/>
      <sheetName val="XNGBQII-05"/>
      <sheetName val="XNGBQII-05 (02)"/>
      <sheetName val="T2"/>
      <sheetName val="T3"/>
      <sheetName val="T4"/>
      <sheetName val="T5"/>
      <sheetName val="THop"/>
      <sheetName val="THKD"/>
      <sheetName val="10000000"/>
      <sheetName val="20000000"/>
      <sheetName val="30000000"/>
      <sheetName val="40000000"/>
      <sheetName val="TT 9T - 2003"/>
      <sheetName val="TT QIII-2003"/>
      <sheetName val="TT QII-2003"/>
      <sheetName val="TT QI-2003"/>
      <sheetName val="Shdet3"/>
      <sheetName val="g)a vat lieu"/>
      <sheetName val="gia nhan cmng"/>
      <sheetName val="!-3"/>
      <sheetName val="Lop 6 lan 1"/>
      <sheetName val="lop1 lan2"/>
      <sheetName val="lop2 lan2 "/>
      <sheetName val="lop3 lan2 "/>
      <sheetName val="lop4 lan2 "/>
      <sheetName val="lop5 lan2 "/>
      <sheetName val="lop6 lan2 "/>
      <sheetName val="lop7 lan2 "/>
      <sheetName val="lop8 lan2 "/>
      <sheetName val="lop9 lan2"/>
      <sheetName val="lop10 lan2 "/>
      <sheetName val="Nconõþnhan"/>
      <sheetName val="C47-456"/>
      <sheetName val="C46"/>
      <sheetName val="C47-PII"/>
      <sheetName val="t.so"/>
      <sheetName val="BangketienvcyNHS"/>
      <sheetName val="khi tiet KHM"/>
      <sheetName val="DP than"/>
      <sheetName val="Maueoi"/>
      <sheetName val="TH thantkn"/>
      <sheetName val="XNE@QII-05 (3)"/>
      <sheetName val="Tan an(8)"/>
      <sheetName val="QK(DP1) (7)"/>
      <sheetName val="cat®o luong(DP1) (6)"/>
      <sheetName val="cat tam quang(DP1) (5)"/>
      <sheetName val="cat Na dan(DP1) (4)"/>
      <sheetName val="cat Na dan(DP1) (2)"/>
      <sheetName val="catdo luong(496)"/>
      <sheetName val="catNam Dan (DELTA) (3)"/>
      <sheetName val="cat hoa binh (DP2) (2)"/>
      <sheetName val="cat hoa binh (DP1)"/>
      <sheetName val="cat song dinh (4)"/>
      <sheetName val="2J.01"/>
      <sheetName val="2J.02"/>
      <sheetName val="2J.03"/>
      <sheetName val="2J.04"/>
      <sheetName val="2J.05"/>
      <sheetName val="2J.06"/>
      <sheetName val="2J.07"/>
      <sheetName val="2J.10"/>
      <sheetName val="2J.11"/>
      <sheetName val="2J.12"/>
      <sheetName val="2J.13"/>
      <sheetName val="muc.luc"/>
      <sheetName val="123"/>
      <sheetName val="B-n (2)"/>
      <sheetName val="B-n"/>
      <sheetName val="B-ky2"/>
      <sheetName val="TH-t toan"/>
      <sheetName val="T-toan"/>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Det1-3"/>
      <sheetName val="T-H"/>
      <sheetName val="Com29-04Gh"/>
      <sheetName val="Com27-04NThu"/>
      <sheetName val="TH8-5"/>
      <sheetName val="KL Nthu ngay 8-5"/>
      <sheetName val="Com21-04"/>
      <sheetName val="115BC03"/>
      <sheetName val="112BC02"/>
      <sheetName val="114BC02"/>
      <sheetName val="113BC03"/>
      <sheetName val="113BC02"/>
      <sheetName val="116BC02"/>
      <sheetName val="116BC04"/>
      <sheetName val="114BC04"/>
      <sheetName val="112BC04"/>
      <sheetName val="111AC01"/>
      <sheetName val="111-BC02"/>
      <sheetName val="115BC02"/>
      <sheetName val="116BC01"/>
      <sheetName val="GH116BC04(13-4)"/>
      <sheetName val="GH113BC03(13-4)"/>
      <sheetName val="GH112BC02(13-4)"/>
      <sheetName val="Com1-3"/>
      <sheetName val="Com26-3"/>
      <sheetName val="Det26-3"/>
      <sheetName val="Com1-4"/>
      <sheetName val="Det1-4"/>
      <sheetName val="50000000"/>
      <sheetName val="BANGTRA"/>
      <sheetName val="LLV"/>
      <sheetName val="sx-tt)tk"/>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8"/>
      <sheetName val="Chart1"/>
      <sheetName val="dtxl"/>
      <sheetName val="gvl"/>
      <sheetName val="TH1"/>
      <sheetName val="TH2"/>
      <sheetName val="TH3"/>
      <sheetName val="TH4"/>
      <sheetName val="TH5"/>
      <sheetName val="TH6"/>
      <sheetName val="TH7"/>
      <sheetName val="TH8"/>
      <sheetName val="TH9"/>
      <sheetName val="TH10"/>
      <sheetName val="TH11"/>
      <sheetName val="TH12"/>
      <sheetName val="BiaNgoai"/>
      <sheetName val="BiaTrong"/>
      <sheetName val="PTVT"/>
      <sheetName val="THVT"/>
      <sheetName val="CVC"/>
      <sheetName val="CVCM"/>
      <sheetName val="BG"/>
      <sheetName val="DToan"/>
      <sheetName val="DTCT"/>
      <sheetName val="[PHUTRO500.xlsѝGia ban NK bq"/>
      <sheetName val="MTO REV.2(ARMOR)"/>
      <sheetName val="CD2000"/>
      <sheetName val="QK(@P1) (7)"/>
      <sheetName val="BOQ-1"/>
      <sheetName val="canh"/>
      <sheetName val="vlmifh hoa"/>
      <sheetName val="catNam Daf (DELTA) (3)"/>
      <sheetName val="Sheet0"/>
      <sheetName val="PHUTRO500"/>
      <sheetName val="_PHUTRO500.xlsѝGia ban NK bq"/>
      <sheetName val="F1"/>
      <sheetName val="XJ54"/>
      <sheetName val="KLHT"/>
      <sheetName val="Cheet14"/>
      <sheetName val="KJ 2002"/>
      <sheetName val="DS-Thuong 6T dau"/>
      <sheetName val="THKL"/>
      <sheetName val="CLVL"/>
      <sheetName val="CLVT Mong"/>
      <sheetName val="PTVT Mong"/>
      <sheetName val="DG Mong"/>
      <sheetName val="CLVT Than"/>
      <sheetName val="PTVT Than"/>
      <sheetName val="DG Than"/>
      <sheetName val="GIAVLIEU"/>
      <sheetName val="_x0000__x0000__x0000__x0000__x0000__x0000__x0000__x0000_"/>
      <sheetName val="Sheut26"/>
      <sheetName val="thdt"/>
      <sheetName val="ptvl0-1"/>
      <sheetName val="0-1"/>
      <sheetName val="ptvl4-5"/>
      <sheetName val="4-5"/>
      <sheetName val="ptvl3-4"/>
      <sheetName val="3-4"/>
      <sheetName val="ptvl2-3"/>
      <sheetName val="2-3"/>
      <sheetName val="vlcong"/>
      <sheetName val="ptvl1-2"/>
      <sheetName val="Cofgty"/>
      <sheetName val="MTL(AG)"/>
      <sheetName val="Breakdown bill"/>
      <sheetName val="Breakdown 2"/>
      <sheetName val="KT(E-E)"/>
      <sheetName val="000000_x0010_0"/>
      <sheetName val="Wall"/>
      <sheetName val="Dieuchinh"/>
      <sheetName val="DU_LIEU"/>
      <sheetName val="lt-tl"/>
      <sheetName val="px3-tl"/>
      <sheetName val="px1-tl"/>
      <sheetName val="vp-tl"/>
      <sheetName val="px2,tb-tl"/>
      <sheetName val="th-qt"/>
      <sheetName val="bqt"/>
      <sheetName val="tl-khovt"/>
      <sheetName val="dtkhovt"/>
      <sheetName val="Sheet17"/>
      <sheetName val="nc"/>
      <sheetName val="vlieu"/>
      <sheetName val="khluong"/>
      <sheetName val="control"/>
      <sheetName val="CCDUCU"/>
      <sheetName val="TONGHOP KH"/>
      <sheetName val="PBOKHAUHAO"/>
      <sheetName val="pian tich DG"/>
      <sheetName val="XXPXXXXX"/>
      <sheetName val="cat Na dan(DP1)²_x0000__x0000_"/>
      <sheetName val="bluong"/>
      <sheetName val="dg"/>
      <sheetName val="banggia1"/>
      <sheetName val="AC"/>
      <sheetName val="Truot_nen"/>
      <sheetName val="SILICATE"/>
      <sheetName val="vnminh hoa"/>
      <sheetName val="S2_x0000__x0000_20"/>
      <sheetName val="S2"/>
      <sheetName val="KDT9_x0000__x0000__x0000__x0000__x0000__x0000__x0000__x0000__x0000__x0000__x0000__x0000_Դǧ_x0000__x0004__x0000__x0000__x0000__x0000__x0000__x0000_Ǘ_x0000__x0000__x0000_"/>
      <sheetName val="Chi tiet"/>
      <sheetName val="TN"/>
      <sheetName val="cat Na dan(DP1)²"/>
      <sheetName val="COAT&amp;WRAP-QIOT-#3"/>
      <sheetName val="PNT-QUOT-#3"/>
      <sheetName val="ESTI."/>
      <sheetName val="DI-ESTI"/>
      <sheetName val="IBASE"/>
      <sheetName val="chitimc"/>
      <sheetName val="[PHUTRO500.xls?Gia ban NK bq"/>
      <sheetName val="PhongBan"/>
      <sheetName val="Gia"/>
      <sheetName val="Girder"/>
      <sheetName val="DTSON ADB#-N2"/>
      <sheetName val="TT QII-0003"/>
      <sheetName val="Tổng kê"/>
      <sheetName val="갑지"/>
      <sheetName val="토공"/>
      <sheetName val="경비2내역"/>
      <sheetName val="Div26 - Elect"/>
      <sheetName val="Ca may"/>
      <sheetName val="Btra"/>
      <sheetName val="BANG TONG HOP (2)"/>
      <sheetName val="_PHUTRO500.xls_Gia ban NK bq"/>
      <sheetName val="Ts"/>
      <sheetName val="FTICH"/>
      <sheetName val="Quantity"/>
      <sheetName val="chitiet"/>
      <sheetName val="Abutment"/>
      <sheetName val="Ktmo"/>
      <sheetName val="Gi VL"/>
      <sheetName val="QMCT"/>
      <sheetName val="Condesig"/>
      <sheetName val="XNGBQIII-05 _x000c__x0000__x0000__x0000_"/>
      <sheetName val="XNGBQII²_x0000__x0000_(3)"/>
      <sheetName val="KKKKKKKK"/>
      <sheetName val="Chiet tinh dz22"/>
      <sheetName val="Solieu"/>
      <sheetName val="S2??20"/>
      <sheetName val="cat Na dan(DP1)²??"/>
      <sheetName val="????????"/>
      <sheetName val="S2__20"/>
      <sheetName val="cat Na dan(DP1)²__"/>
      <sheetName val="________"/>
      <sheetName val="BC.TN"/>
      <sheetName val="MSTN"/>
      <sheetName val="_PHUTRO500.xls?Gia ban NK bq"/>
      <sheetName val="Fax-Print"/>
      <sheetName val="Total International"/>
      <sheetName val="Intl without Commercial"/>
      <sheetName val="Tinh truoc VAT"/>
      <sheetName val="CP khaosat(Congtinh)"/>
      <sheetName val="CP khaosat(tuyettinh)"/>
      <sheetName val="nhan_cong"/>
      <sheetName val="phu_cap"/>
      <sheetName val="vlminh_hoa"/>
      <sheetName val="DG_"/>
      <sheetName val="Ncong_nhan"/>
      <sheetName val="Ha_tang"/>
      <sheetName val="Main_Road"/>
      <sheetName val="chi_tieu_HV"/>
      <sheetName val="tsach_&amp;_thu_hoi"/>
      <sheetName val="KK_than_ton___(2)"/>
      <sheetName val="KK_than_ton___(3)"/>
      <sheetName val="TT_cac_ho"/>
      <sheetName val="TT_trong_nganh"/>
      <sheetName val="chi_tiet_KHM"/>
      <sheetName val="Pham_cap"/>
      <sheetName val="DT_than"/>
      <sheetName val="Doanh_thu"/>
      <sheetName val="gia_tri_SX"/>
      <sheetName val="So_Cong_nghiep"/>
      <sheetName val="Bia_BC"/>
      <sheetName val="TH_thanton"/>
      <sheetName val="Dat_da_thai"/>
      <sheetName val="GTSX_(TT)"/>
      <sheetName val="XNGBQI_(2)"/>
      <sheetName val="XNGBQI-04_(2)"/>
      <sheetName val="XNGBQII-04_(2)"/>
      <sheetName val="XNGBQII-04_(3)"/>
      <sheetName val="XNGBQIII-04_(2)"/>
      <sheetName val="XNGBQIII-04_(3)"/>
      <sheetName val="XNGBQIV-04_(2)"/>
      <sheetName val="XNGBQIV-04_(3)"/>
      <sheetName val="XNGBQI-05_(2)"/>
      <sheetName val="XNGBQI-05_(3)"/>
      <sheetName val="XNGBQII-05_(2)"/>
      <sheetName val="XNGBQII-05_(3)"/>
      <sheetName val="XNGBQIII-05_(02)"/>
      <sheetName val="Gia_ban_NK_bq"/>
      <sheetName val="XNGBQII-05_(02)"/>
      <sheetName val="DTSON_ADB3-N2"/>
      <sheetName val="tong_hop"/>
      <sheetName val="phan_tich_DG"/>
      <sheetName val="gia_vat_lieu"/>
      <sheetName val="gia_xe_may"/>
      <sheetName val="gia_nhan_cong"/>
      <sheetName val="g)a_vat_lieu"/>
      <sheetName val="gia_nhan_cmng"/>
      <sheetName val="TT_9T_-_2003"/>
      <sheetName val="TT_QIII-2003"/>
      <sheetName val="TT_QII-2003"/>
      <sheetName val="TT_QI-2003"/>
      <sheetName val="roto_truc"/>
      <sheetName val="Day_dt"/>
      <sheetName val="stato_tam_say"/>
      <sheetName val="Stato_ep"/>
      <sheetName val="Canh_gio"/>
      <sheetName val="Ss_Z-_GB"/>
      <sheetName val="Lop_6_lan_1"/>
      <sheetName val="lop1_lan2"/>
      <sheetName val="lop2_lan2_"/>
      <sheetName val="lop3_lan2_"/>
      <sheetName val="lop4_lan2_"/>
      <sheetName val="lop5_lan2_"/>
      <sheetName val="lop6_lan2_"/>
      <sheetName val="lop7_lan2_"/>
      <sheetName val="lop8_lan2_"/>
      <sheetName val="lop9_lan2"/>
      <sheetName val="lop10_lan2_"/>
      <sheetName val="Tan_an(8)"/>
      <sheetName val="QK(DP1)_(7)"/>
      <sheetName val="cat®o_luong(DP1)_(6)"/>
      <sheetName val="cat_tam_quang(DP1)_(5)"/>
      <sheetName val="cat_Na_dan(DP1)_(4)"/>
      <sheetName val="cat_Na_dan(DP1)_(2)"/>
      <sheetName val="catdo_luong(496)"/>
      <sheetName val="catNam_Dan_(DELTA)_(3)"/>
      <sheetName val="cat_hoa_binh_(DP2)_(2)"/>
      <sheetName val="cat_hoa_binh_(DP1)"/>
      <sheetName val="cat_song_dinh_(4)"/>
      <sheetName val="2J_01"/>
      <sheetName val="2J_02"/>
      <sheetName val="2J_03"/>
      <sheetName val="2J_04"/>
      <sheetName val="2J_05"/>
      <sheetName val="2J_06"/>
      <sheetName val="2J_07"/>
      <sheetName val="2J_10"/>
      <sheetName val="2J_11"/>
      <sheetName val="2J_12"/>
      <sheetName val="2J_13"/>
      <sheetName val="muc_luc"/>
      <sheetName val="MTO_REV_2(ARMOR)"/>
      <sheetName val="khi_tiet_KHM"/>
      <sheetName val="DP_than"/>
      <sheetName val="TH_thantkn"/>
      <sheetName val="XNE@QII-05_(3)"/>
      <sheetName val="t_so"/>
      <sheetName val="B-n_(2)"/>
      <sheetName val="TH-t_toan"/>
      <sheetName val="Tro_giup"/>
      <sheetName val="KL_Nthu_ngay_8-5"/>
      <sheetName val="[PHUTRO500_xlsѝGia_ban_NK_bq"/>
      <sheetName val="QK(@P1)_(7)"/>
      <sheetName val="_PHUTRO500_xlsѝGia_ban_NK_bq"/>
      <sheetName val="vlmifh_hoa"/>
      <sheetName val="catNam_Daf_(DELTA)_(3)"/>
      <sheetName val="KJ_2002"/>
      <sheetName val="DS-Thuong_6T_dau"/>
      <sheetName val="0000000"/>
      <sheetName val="CLVT_Mong"/>
      <sheetName val="PTVT_Mong"/>
      <sheetName val="DG_Mong"/>
      <sheetName val="CLVT_Than"/>
      <sheetName val="PTVT_Than"/>
      <sheetName val="DG_Than"/>
      <sheetName val="TONGHOP_KH"/>
      <sheetName val="Breakdown_bill"/>
      <sheetName val="Breakdown_2"/>
      <sheetName val="tra-vat-lieu"/>
      <sheetName val="REGION"/>
      <sheetName val="OFFGRID"/>
      <sheetName val="BETON"/>
      <sheetName val="TONG HOP VL-NC"/>
      <sheetName val="Don gia"/>
      <sheetName val="THVATTU"/>
      <sheetName val="Duong cong vu hcm (11)_x0000_ƃ_x0000__x0000__x0000__x0000__x0000__x0000__x0000_"/>
      <sheetName val="Duong cong vu hcm (11)"/>
      <sheetName val="KH-Q1,Q2,01"/>
      <sheetName val="#REF"/>
      <sheetName val="KDT9____________Դǧ________Ǘ__2"/>
      <sheetName val="KDT9__________________________2"/>
      <sheetName val="KDT9__________________________3"/>
      <sheetName val="Volume"/>
      <sheetName val="GiaVL"/>
      <sheetName val="2007年8月版"/>
      <sheetName val="XNGBQII²"/>
      <sheetName val="Cp&gt;10-Ln&lt;10"/>
      <sheetName val="Ln&lt;20"/>
      <sheetName val="EIRR&gt;1&lt;1"/>
      <sheetName val="EIRR&gt; 2"/>
      <sheetName val="EIRR&lt;2"/>
      <sheetName val="000000_x005f_x0010_0"/>
      <sheetName val="cat Na dan(DP1)²_x005f_x0000__x005f_x0000_"/>
      <sheetName val="TH VL, NC, DDHT Thanhphuoc"/>
      <sheetName val="DESIGN DATA"/>
      <sheetName val="STRESSES CHECK"/>
      <sheetName val="Du kien phan bo du toan 2005"/>
      <sheetName val="du kien phan bo du toan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sheetData sheetId="290" refreshError="1"/>
      <sheetData sheetId="291" refreshError="1"/>
      <sheetData sheetId="292"/>
      <sheetData sheetId="293" refreshError="1"/>
      <sheetData sheetId="294"/>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sheetData sheetId="318"/>
      <sheetData sheetId="319"/>
      <sheetData sheetId="320"/>
      <sheetData sheetId="321"/>
      <sheetData sheetId="322"/>
      <sheetData sheetId="323"/>
      <sheetData sheetId="324"/>
      <sheetData sheetId="325"/>
      <sheetData sheetId="326"/>
      <sheetData sheetId="327"/>
      <sheetData sheetId="328"/>
      <sheetData sheetId="329" refreshError="1"/>
      <sheetData sheetId="330" refreshError="1"/>
      <sheetData sheetId="331" refreshError="1"/>
      <sheetData sheetId="332" refreshError="1"/>
      <sheetData sheetId="333"/>
      <sheetData sheetId="334" refreshError="1"/>
      <sheetData sheetId="335" refreshError="1"/>
      <sheetData sheetId="336" refreshError="1"/>
      <sheetData sheetId="337"/>
      <sheetData sheetId="338"/>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refreshError="1"/>
      <sheetData sheetId="351"/>
      <sheetData sheetId="352"/>
      <sheetData sheetId="353"/>
      <sheetData sheetId="354" refreshError="1"/>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hop"/>
      <sheetName val="thso sanh"/>
      <sheetName val="dutoan"/>
      <sheetName val="dtk490-491(PAI)"/>
      <sheetName val="dtk490-491(PAII)"/>
      <sheetName val="tuong"/>
      <sheetName val="DG "/>
      <sheetName val="denbu"/>
      <sheetName val="Sheet2"/>
      <sheetName val="Sheet1"/>
      <sheetName val="tong hop"/>
      <sheetName val="phan tich DG"/>
      <sheetName val="gia vat lieu"/>
      <sheetName val="gia xe may"/>
      <sheetName val="gia nhan cong"/>
      <sheetName val="XL4Test5"/>
      <sheetName val="Sheet4"/>
      <sheetName val="Goc Dien"/>
      <sheetName val="QTDien"/>
      <sheetName val="THKP"/>
      <sheetName val="QTNuoc"/>
      <sheetName val="DTnuoc"/>
      <sheetName val="DT dien"/>
      <sheetName val="QTCSet"/>
      <sheetName val="TBI+NUOC "/>
      <sheetName val="Dien"/>
      <sheetName val="Sheet3"/>
      <sheetName val="TBIWC"/>
      <sheetName val="TBI nuoc"/>
      <sheetName val="00000000"/>
      <sheetName val="10000000"/>
      <sheetName val="general"/>
      <sheetName val="Main Road"/>
      <sheetName val="gVL"/>
      <sheetName val="MTL$-INTER"/>
      <sheetName val="PHAN DS 22 KV"/>
      <sheetName val="Gioi thieu"/>
      <sheetName val="DG 11"/>
      <sheetName val="Tien luong"/>
      <sheetName val="Kinh phi "/>
      <sheetName val="Phan tich"/>
      <sheetName val="VC"/>
      <sheetName val="XL4Poppy"/>
      <sheetName val="RL"/>
      <sheetName val="TDQS"/>
      <sheetName val="40C"/>
      <sheetName val="40C-1"/>
      <sheetName val="thi lai"/>
      <sheetName val="DK6"/>
      <sheetName val="DK5"/>
      <sheetName val="DK4"/>
      <sheetName val="DK3"/>
      <sheetName val="DK2"/>
      <sheetName val="DK1"/>
      <sheetName val="ds1"/>
      <sheetName val="ds2"/>
      <sheetName val="ds3"/>
      <sheetName val="ds4"/>
      <sheetName val="ds5"/>
      <sheetName val="ds6"/>
      <sheetName val="6"/>
      <sheetName val="4"/>
      <sheetName val="5"/>
      <sheetName val="3"/>
      <sheetName val="2"/>
      <sheetName val="1"/>
      <sheetName val="DS"/>
      <sheetName val="HP"/>
      <sheetName val="LB"/>
      <sheetName val="SL"/>
      <sheetName val="hl"/>
      <sheetName val="40"/>
      <sheetName val="XXXXXXXX"/>
      <sheetName val="XXXXXXX0"/>
      <sheetName val="DE "/>
      <sheetName val="Sum"/>
      <sheetName val="DO AM DT"/>
      <sheetName val="Đoàn Vay Tiền"/>
      <sheetName val="Nợ Đoàn"/>
      <sheetName val="Chart1"/>
      <sheetName val="MTO REV.0"/>
      <sheetName val="phùn tich DG"/>
      <sheetName val="tra-vat-lieu"/>
      <sheetName val="Congty"/>
      <sheetName val="VPPN"/>
      <sheetName val="XN74"/>
      <sheetName val="XN54"/>
      <sheetName val="XN33"/>
      <sheetName val="NK96"/>
      <sheetName val="BANGTRA"/>
      <sheetName val="QMCT"/>
      <sheetName val="thdt"/>
      <sheetName val="th"/>
      <sheetName val="ptvl0-1"/>
      <sheetName val="0-1"/>
      <sheetName val="ptvl4-5"/>
      <sheetName val="4-5"/>
      <sheetName val="ptvl3-4"/>
      <sheetName val="3-4"/>
      <sheetName val="ptvl2-3"/>
      <sheetName val="2-3"/>
      <sheetName val="vlcong"/>
      <sheetName val="ptvl1-2"/>
      <sheetName val="1-2"/>
      <sheetName val="Ðoàn Vay Ti?n"/>
      <sheetName val="N? Ðoàn"/>
      <sheetName val="Input"/>
      <sheetName val="C.noTX0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Ðoàn Vay Ti_n"/>
      <sheetName val="N_ Ðoàn"/>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dtk490_x000d_491(PAI_x0009_"/>
      <sheetName val="QTNugc"/>
      <sheetName val="10000_x0010_00"/>
      <sheetName val="hieuchinh30.11"/>
      <sheetName val="Bcaonhanh"/>
      <sheetName val="chitieth.chinh"/>
      <sheetName val="trinhEVN29.8"/>
      <sheetName val="gia vat_x0000_lieu"/>
      <sheetName val="dtk490_x000a_491(PAI_x0009_"/>
      <sheetName val="dtk490_x000d_491(PAI "/>
      <sheetName val="dtk490_x000a_491(PAI "/>
      <sheetName val="dtk490_491(PAI "/>
      <sheetName val="CD2000"/>
      <sheetName val="dtk490_491(PAI_x0009_"/>
      <sheetName val="CN kho doi"/>
      <sheetName val="CTHTchua TTn?ib?"/>
      <sheetName val="CN2004 N?p TCT"/>
      <sheetName val="dudoan"/>
      <sheetName val="cong"/>
      <sheetName val="CTHTchua TTn_ib_"/>
      <sheetName val="CN2004 N_p TCT"/>
      <sheetName val="Qheet1"/>
      <sheetName val="CDPS"/>
      <sheetName val="T2"/>
      <sheetName val="T3"/>
      <sheetName val="T4"/>
      <sheetName val="T5"/>
      <sheetName val="THop"/>
      <sheetName val="THKD"/>
      <sheetName val="20000000"/>
      <sheetName val="30000000"/>
      <sheetName val="40000000"/>
      <sheetName val="gia vat"/>
      <sheetName val="gia vat?lieu"/>
      <sheetName val="Gia vat tu"/>
      <sheetName val="BanTinh"/>
      <sheetName val="Tinh truoc VAT"/>
      <sheetName val="CP khaosat(Congtinh)"/>
      <sheetName val="CP khaosat(tuyettinh)"/>
      <sheetName val="Bia"/>
      <sheetName val="Tai trong"/>
      <sheetName val="Pile-Br-Capacity"/>
      <sheetName val="dtk486"/>
      <sheetName val="Truot_nen"/>
      <sheetName val="Gia"/>
      <sheetName val="Breakdown bill"/>
      <sheetName val="Breakdown 2"/>
      <sheetName val=""/>
      <sheetName val="GIAVL"/>
      <sheetName val="gia vat_lieu"/>
      <sheetName val="@K3"/>
      <sheetName val="Ref"/>
      <sheetName val="pc"/>
      <sheetName val="pt"/>
      <sheetName val="111"/>
      <sheetName val="th thu chi"/>
      <sheetName val="tam ung"/>
      <sheetName val="dtxl"/>
      <sheetName val="Temp"/>
      <sheetName val="G2G3_CDR_Dim"/>
      <sheetName val="G2_System_Inputs"/>
      <sheetName val="G2_TDT_Input"/>
      <sheetName val="G2_TDT_Advanced"/>
      <sheetName val="G2G3_GGSN_WC"/>
      <sheetName val="G3_System_Inputs"/>
      <sheetName val="G3_TDT_Input"/>
      <sheetName val="DG 285"/>
      <sheetName val="DG  286"/>
      <sheetName val="DG 85"/>
      <sheetName val="DG 89"/>
      <sheetName val="DG THIET BI"/>
      <sheetName val="DGVCTC 285"/>
      <sheetName val="TTTram"/>
      <sheetName val="dt{490-491(PAII)"/>
      <sheetName val="ĐoànРVay Tiền"/>
      <sheetName val="KKKKKKKK"/>
      <sheetName val="thso_sanh"/>
      <sheetName val="DG_"/>
      <sheetName val="MTO REV.2(ARMOR)"/>
      <sheetName val="CN kho ðoi"/>
      <sheetName val="CTHTchýa TTn?ib?"/>
      <sheetName val="dTk490-490(PAHI)"/>
      <sheetName val="XL4Poppy_x0000__x0000__x0000__x0000__x0000__x0000__x0000__x0000__x0000__x0000__x0001__x0000_ʀӾ_x0000__x0004__x0000__x0000__x0000__x0000__x0000__x0000_"/>
      <sheetName val="dtk490࠭491(PAI)"/>
      <sheetName val="10000_x005f_x0010_00"/>
      <sheetName val="CTHTchýa TTn_ib_"/>
      <sheetName val="DTnunc"/>
      <sheetName val="GIADINH+TKCNHAN"/>
      <sheetName val="cn"/>
      <sheetName val="110104"/>
      <sheetName val="160104"/>
      <sheetName val="260104"/>
      <sheetName val="040204"/>
      <sheetName val="130204"/>
      <sheetName val="230204"/>
      <sheetName val="OANH TDTKAH"/>
      <sheetName val="AHUY TKVP"/>
      <sheetName val="AHUYTKDQ"/>
      <sheetName val="sq"/>
      <sheetName val="SheetĹ"/>
      <sheetName val="Quantity"/>
      <sheetName val="Countries and Timezone"/>
      <sheetName val="TH kl cac cong tac"/>
      <sheetName val="KL cac cong tac chinh"/>
      <sheetName val="DGXL"/>
      <sheetName val="DM.DonVi (3)"/>
      <sheetName val="T.luc"/>
      <sheetName val="T.gian"/>
      <sheetName val="S.luong"/>
      <sheetName val="TD.Tho(1)"/>
      <sheetName val="TD.Tho(2)"/>
      <sheetName val="TD.Tho(3)"/>
      <sheetName val="Capdien"/>
      <sheetName val="dtk490 491(PAI "/>
      <sheetName val="GVL-NC-M"/>
      <sheetName val="h,"/>
      <sheetName val="tong_hop"/>
      <sheetName val="phan_tich_DG"/>
      <sheetName val="gia_vat_lieu"/>
      <sheetName val="gia_xe_may"/>
      <sheetName val="gia_nhan_cong"/>
      <sheetName val="Goc_Dien"/>
      <sheetName val="DT_dien"/>
      <sheetName val="TBI+NUOC_"/>
      <sheetName val="TBI_nuoc"/>
      <sheetName val="Main_Road"/>
      <sheetName val="PHAN_DS_22_KV"/>
      <sheetName val="Gioi_thieu"/>
      <sheetName val="DG_11"/>
      <sheetName val="Tien_luong"/>
      <sheetName val="Kinh_phi_"/>
      <sheetName val="Phan_tich"/>
      <sheetName val="thi_lai"/>
      <sheetName val="DE_"/>
      <sheetName val="Đoàn_Vay_Tiền"/>
      <sheetName val="Nợ_Đoàn"/>
      <sheetName val="phùn_tich_DG"/>
      <sheetName val="MTO_REV_0"/>
      <sheetName val="DO_AM_DT"/>
      <sheetName val="Ðoàn_Vay_Ti?n"/>
      <sheetName val="N?_Ðoàn"/>
      <sheetName val="hieuchinh30_11"/>
      <sheetName val="chitieth_chinh"/>
      <sheetName val="trinhEVN29_8"/>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dtk490_x000a_491(PAI_1"/>
      <sheetName val="1000000"/>
      <sheetName val="gia_vatlieu"/>
      <sheetName val="dtk490_x000a_491(PAI_"/>
      <sheetName val="Ðoàn_Vay_Ti_n"/>
      <sheetName val="N__Ðoàn"/>
      <sheetName val="dtk490_491(PAI_1"/>
      <sheetName val="dtk490_491(PAI_"/>
      <sheetName val="BANG TONG HOP (2)"/>
      <sheetName val="asphal"/>
      <sheetName val="DS-Thuong 6T dau"/>
      <sheetName val="CN_kho_doi"/>
      <sheetName val="CTHTchua_TTn?ib?"/>
      <sheetName val="CN2004_N?p_TCT"/>
      <sheetName val="gia_vat"/>
      <sheetName val="Gia_vat_tu"/>
      <sheetName val="th_thu_chi"/>
      <sheetName val="tam_ung"/>
      <sheetName val="Tinh_truoc_VAT"/>
      <sheetName val="CP_khaosat(Congtinh)"/>
      <sheetName val="CP_khaosat(tuyettinh)"/>
      <sheetName val="Tai_trong"/>
      <sheetName val="TH_kl_cac_cong_tac"/>
      <sheetName val="KL_cac_cong_tac_chinh"/>
      <sheetName val="DM_DonVi_(3)"/>
      <sheetName val="T_luc"/>
      <sheetName val="T_gian"/>
      <sheetName val="S_luong"/>
      <sheetName val="TD_Tho(1)"/>
      <sheetName val="TD_Tho(2)"/>
      <sheetName val="TD_Tho(3)"/>
      <sheetName val="ĐoànРVay_Tiền"/>
      <sheetName val="CTHTchua_TTn_ib_"/>
      <sheetName val="CN2004_N_p_TCT"/>
      <sheetName val="TL Dap"/>
      <sheetName val="Tieu nang"/>
      <sheetName val="Tổng kê"/>
      <sheetName val="Sheet!0"/>
      <sheetName val="BOQ-1"/>
      <sheetName val="Wall"/>
      <sheetName val="IBASE"/>
      <sheetName val="dtk490_x005f_x000d_491(PAI_x005f_x0009_"/>
      <sheetName val="gia vat_x005f_x0000_lieu"/>
      <sheetName val="dtk490_x005f_x000d_491(PAI "/>
      <sheetName val="dtk490_x005f_x000a_491(PAI_x005f_x0009_"/>
      <sheetName val="dtk490_491(PAI_x005f_x0009_"/>
      <sheetName val="dtk490_x005f_x000a_491(PAI "/>
      <sheetName val="Gia VL,NC,M"/>
      <sheetName val="Phan chung"/>
      <sheetName val="Names"/>
      <sheetName val="갑지"/>
      <sheetName val="토공"/>
      <sheetName val="TH VL, NC, DDHT Thanhphuoc"/>
      <sheetName val="Thang 4"/>
      <sheetName val="Don gia"/>
      <sheetName val="Girder"/>
      <sheetName val="COAT&amp;WRAP-QIOT-#3"/>
      <sheetName val="PNT-QUOT-#3"/>
      <sheetName val="Ktmo"/>
      <sheetName val="t.so"/>
      <sheetName val="DON GIA CAN THO"/>
      <sheetName val="VL,NC"/>
      <sheetName val="DM-7606"/>
      <sheetName val="DC_Q.1109"/>
      <sheetName val="DC_Q.1110"/>
      <sheetName val="DC_Q.1111"/>
      <sheetName val="DC_Q.1112"/>
      <sheetName val="DC_Q.1113"/>
      <sheetName val="Vat lieu"/>
      <sheetName val="Load1"/>
      <sheetName val="DG"/>
      <sheetName val="Ca may"/>
      <sheetName val="Btra"/>
      <sheetName val="Volume"/>
      <sheetName val="CHUNG CU CARRILON"/>
      <sheetName val="Work-Condition"/>
      <sheetName val="CHITIET"/>
      <sheetName val="XL4Poppy??????????_x0001_?ʀӾ?_x0004_??????"/>
      <sheetName val="XL4Poppy___________x0001__ʀӾ__x0004_______"/>
      <sheetName val="XL4Poppy_x0000__x0000__x0000__x0000__x0000__x0000__x0000__x0000__x0000__x0000__x0001__x0000_??_x0000__x0004__x0000__x0000__x0000__x0000__x0000__x0000_?"/>
      <sheetName val="XL4Poppy??????????_x0001_????_x0004_???????"/>
      <sheetName val="XL4Poppy___________x0001__??__x0004_______?"/>
      <sheetName val="Ðoàn?Vay Ti?n"/>
      <sheetName val="TT04"/>
      <sheetName val="XL4Poppy___________x0001______x0004________"/>
      <sheetName val="Ðoàn_Vay Ti_n"/>
      <sheetName val="????????"/>
      <sheetName val="Bang chiet tinh TBA"/>
      <sheetName val="XL4Poppy______________________2"/>
      <sheetName val="CN_kho_ðoi"/>
      <sheetName val="CTHTchýa_TTn?ib?"/>
      <sheetName val="Breakdown_bill"/>
      <sheetName val="Breakdown_2"/>
      <sheetName val="Data"/>
      <sheetName val="FAB별"/>
      <sheetName val="Electrical Works"/>
      <sheetName val="H_T_ INCOMING SYSTEM"/>
      <sheetName val="Ｎｏ.13"/>
      <sheetName val="一発シート"/>
      <sheetName val="L-Mechanical"/>
      <sheetName val="sort2"/>
      <sheetName val="경비2내역"/>
      <sheetName val="CT"/>
      <sheetName val="dtct cong"/>
      <sheetName val="electrical"/>
      <sheetName val="DESIGN DATA"/>
      <sheetName val="STRESSES CHECK"/>
      <sheetName val="________"/>
      <sheetName val="CTHTchýa_TTn_ib_"/>
      <sheetName val="thso_sanh1"/>
      <sheetName val="DG_1"/>
      <sheetName val="Main_Road1"/>
      <sheetName val="tong_hop1"/>
      <sheetName val="phan_tich_DG1"/>
      <sheetName val="gia_vat_lieu1"/>
      <sheetName val="gia_xe_may1"/>
      <sheetName val="gia_nhan_cong1"/>
      <sheetName val="Goc_Dien1"/>
      <sheetName val="DT_dien1"/>
      <sheetName val="TBI+NUOC_1"/>
      <sheetName val="TBI_nuoc1"/>
      <sheetName val="PHAN_DS_22_KV1"/>
      <sheetName val="Gioi_thieu1"/>
      <sheetName val="DG_111"/>
      <sheetName val="Tien_luong1"/>
      <sheetName val="Kinh_phi_1"/>
      <sheetName val="Phan_tich1"/>
      <sheetName val="DE_1"/>
      <sheetName val="thi_lai1"/>
      <sheetName val="Đoàn_Vay_Tiền1"/>
      <sheetName val="Nợ_Đoàn1"/>
      <sheetName val="MTO_REV_01"/>
      <sheetName val="DO_AM_DT1"/>
      <sheetName val="phùn_tich_DG1"/>
      <sheetName val="C_noTX011"/>
      <sheetName val="T_HopCNo1"/>
      <sheetName val="BaocaoC_No21"/>
      <sheetName val="BaocaoC_noHopC_ty1"/>
      <sheetName val="No_Ca_N1"/>
      <sheetName val="C_tiêt_C_ty1"/>
      <sheetName val="CN_TCT031"/>
      <sheetName val="CN_kho_đoi1"/>
      <sheetName val="T_Hop_CN1"/>
      <sheetName val="CTHTchưa_TTnộibộ1"/>
      <sheetName val="CN2004_Nộp_TCT1"/>
      <sheetName val="CN_TCT041"/>
      <sheetName val="hieuchinh30_111"/>
      <sheetName val="chitieth_chinh1"/>
      <sheetName val="trinhEVN29_81"/>
      <sheetName val="Ðoàn_Vay_Ti?n1"/>
      <sheetName val="N?_Ðoàn1"/>
      <sheetName val="Tinh_truoc_VAT1"/>
      <sheetName val="CP_khaosat(Congtinh)1"/>
      <sheetName val="CP_khaosat(tuyettinh)1"/>
      <sheetName val="Tai_trong1"/>
      <sheetName val="Ðoàn_Vay_Ti_n1"/>
      <sheetName val="N__Ðoàn1"/>
      <sheetName val="gia_vat1"/>
      <sheetName val="CN_kho_doi1"/>
      <sheetName val="CTHTchua_TTn?ib?1"/>
      <sheetName val="CN2004_N?p_TCT1"/>
      <sheetName val="KLHT"/>
      <sheetName val="Chiet tinh dz22"/>
      <sheetName val="Areas"/>
      <sheetName val="chitimc"/>
      <sheetName val="Phu Bai Bridge"/>
      <sheetName val="dongia"/>
      <sheetName val="12-XLT11"/>
      <sheetName val="DC von 10.2020"/>
      <sheetName val="Duc_bk"/>
      <sheetName val="Tai khoan"/>
      <sheetName val="infracstructure"/>
      <sheetName val="FIRE ALARM _ FIRE FIGHTING"/>
      <sheetName val="Summary"/>
      <sheetName val="ptvt"/>
      <sheetName val="4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sheetData sheetId="84"/>
      <sheetData sheetId="85"/>
      <sheetData sheetId="86"/>
      <sheetData sheetId="87"/>
      <sheetData sheetId="88"/>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sheetData sheetId="146"/>
      <sheetData sheetId="147"/>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refreshError="1"/>
      <sheetData sheetId="180"/>
      <sheetData sheetId="18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sheetData sheetId="197"/>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refreshError="1"/>
      <sheetData sheetId="258" refreshError="1"/>
      <sheetData sheetId="259" refreshError="1"/>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refreshError="1"/>
      <sheetData sheetId="339" refreshError="1"/>
      <sheetData sheetId="340" refreshError="1"/>
      <sheetData sheetId="341" refreshError="1"/>
      <sheetData sheetId="342" refreshError="1"/>
      <sheetData sheetId="343" refreshError="1"/>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sheetData sheetId="385"/>
      <sheetData sheetId="386"/>
      <sheetData sheetId="387" refreshError="1"/>
      <sheetData sheetId="388" refreshError="1"/>
      <sheetData sheetId="389"/>
      <sheetData sheetId="390"/>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thl"/>
      <sheetName val="thkp"/>
      <sheetName val="gvl"/>
      <sheetName val="Sheet11"/>
      <sheetName val="Sheet12"/>
      <sheetName val="Sheet13"/>
      <sheetName val="Sheet14"/>
      <sheetName val="Sheet15"/>
      <sheetName val="Sheet16"/>
      <sheetName val="DTCT"/>
      <sheetName val="B2.3"/>
      <sheetName val="CL XD"/>
      <sheetName val="THop"/>
      <sheetName val="CT"/>
      <sheetName val="TienLuong"/>
      <sheetName val="00000000"/>
      <sheetName val="10000000"/>
      <sheetName val="XXXXXXXX"/>
      <sheetName val="CHO TC"/>
      <sheetName val="Tinh"/>
      <sheetName val="Tinh (m2)"/>
      <sheetName val="Datyeu"/>
      <sheetName val="SS106"/>
      <sheetName val="00000001"/>
      <sheetName val="XL4Poppy"/>
      <sheetName val="tra-vat-lieu"/>
      <sheetName val="DO AM DT"/>
      <sheetName val="tuong"/>
      <sheetName val="ESTI."/>
      <sheetName val="DI-ESTI"/>
      <sheetName val="DG "/>
      <sheetName val="Gia vat tu"/>
      <sheetName val="Sheet1"/>
      <sheetName val="Tro giup"/>
      <sheetName val="20000000"/>
      <sheetName val="XL4Test5"/>
      <sheetName val="XL4Test5 (2)"/>
      <sheetName val="XL4Test5 (3)"/>
      <sheetName val="XL4Test5 (4)"/>
      <sheetName val="XL4Test5 (5)"/>
      <sheetName val="dtct cong"/>
      <sheetName val="ctTBA"/>
      <sheetName val="DS Nam VP"/>
      <sheetName val="Tong Hop thang"/>
      <sheetName val="DANH SACH CAN BO TAP DOAN"/>
      <sheetName val="Lam Vien"/>
      <sheetName val="so da"/>
      <sheetName val="PXCBT CHUA DONG BH"/>
      <sheetName val="DS Nu VP"/>
      <sheetName val="CTy CPTM DV CL"/>
      <sheetName val="cua suot"/>
      <sheetName val="XNCG"/>
      <sheetName val="CTY DTPT ha tang "/>
      <sheetName val="Chi nhanh"/>
      <sheetName val="CTy TNHH Bao Ve "/>
      <sheetName val="Cty TNHH An Lac Vien QN"/>
      <sheetName val="20.8"/>
      <sheetName val="D1"/>
      <sheetName val="D2"/>
      <sheetName val="D3"/>
      <sheetName val="D4"/>
      <sheetName val="Ky BH"/>
      <sheetName val="D5"/>
      <sheetName val="D6"/>
      <sheetName val="IDEVCO HA NOI"/>
      <sheetName val="Ngan Son"/>
      <sheetName val="Nha May Kinh"/>
      <sheetName val="TH PXCBT"/>
      <sheetName val="Tong Cty An Lac Vien"/>
      <sheetName val="Thuong Mai"/>
      <sheetName val="Khoi Van Phong"/>
      <sheetName val="CTy CP Xay dung"/>
      <sheetName val="KD Ve Cua Suot"/>
      <sheetName val="TONG HOP"/>
      <sheetName val="DS HA LONG"/>
      <sheetName val="Du_lieu"/>
      <sheetName val="BC nhanh"/>
      <sheetName val="BC TCTy"/>
      <sheetName val="BC GD "/>
      <sheetName val="BC ngay"/>
      <sheetName val="SL va do am"/>
      <sheetName val="Da voi"/>
      <sheetName val="Da set"/>
      <sheetName val="Lo nung"/>
      <sheetName val="Nghien lieu"/>
      <sheetName val="Nghien xi"/>
      <sheetName val="Nghien than"/>
      <sheetName val="BC P KH"/>
      <sheetName val="B2_3"/>
      <sheetName val="CL_XD"/>
      <sheetName val="CHO_TC"/>
      <sheetName val="Tinh_(m2)"/>
      <sheetName val="DO_AM_DT"/>
      <sheetName val="DG_"/>
      <sheetName val="THOP XL"/>
      <sheetName val="Du Toan"/>
      <sheetName val="Name"/>
      <sheetName val="Thuc thanh"/>
      <sheetName val="ML"/>
      <sheetName val="TT"/>
      <sheetName val="TD"/>
      <sheetName val="DV"/>
      <sheetName val="BMC"/>
      <sheetName val="DN"/>
      <sheetName val="DUL"/>
      <sheetName val="DTHH"/>
      <sheetName val="Dam chu"/>
      <sheetName val="tra-vat-lgeu"/>
      <sheetName val="Bia"/>
    </sheetNames>
    <sheetDataSet>
      <sheetData sheetId="0" refreshError="1"/>
      <sheetData sheetId="1" refreshError="1"/>
      <sheetData sheetId="2" refreshError="1"/>
      <sheetData sheetId="3" refreshError="1">
        <row r="23">
          <cell r="N23">
            <v>5500</v>
          </cell>
        </row>
        <row r="28">
          <cell r="N28">
            <v>1700000</v>
          </cell>
        </row>
        <row r="34">
          <cell r="N34">
            <v>27272.73</v>
          </cell>
        </row>
        <row r="35">
          <cell r="N35">
            <v>30454.55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r"/>
      <sheetName val="BTTr"/>
      <sheetName val="TT35"/>
      <sheetName val="BT35"/>
      <sheetName val="TT04"/>
      <sheetName val="BT04"/>
      <sheetName val="TTCto"/>
      <sheetName val="Cto"/>
      <sheetName val="TH"/>
      <sheetName val="TH TB"/>
      <sheetName val="bia "/>
      <sheetName val="ChiphiVC"/>
      <sheetName val="Gia MBA (2)"/>
      <sheetName val="Gi¸ tñ bï"/>
      <sheetName val="Gia-NC"/>
      <sheetName val="Gia-TN"/>
      <sheetName val="Gia KH"/>
      <sheetName val="GiaVT"/>
      <sheetName val="GiaVT XDCB"/>
      <sheetName val="Gia MBA"/>
      <sheetName val="Cac HS hay SD"/>
      <sheetName val="00000000"/>
      <sheetName val="Gia"/>
      <sheetName val="dtct cong"/>
      <sheetName val="gvl"/>
      <sheetName val="Sheet1"/>
      <sheetName val="Sheet2"/>
      <sheetName val="Sheet3"/>
      <sheetName val="XL4Test5"/>
      <sheetName val="Gia_NC"/>
      <sheetName val="XL4Poppy"/>
      <sheetName val="Gia_GC_Satthep"/>
      <sheetName val="gia vt,nc,may"/>
      <sheetName val="TTTram"/>
      <sheetName val="COAT&amp;WRAP-QIOT-#3"/>
      <sheetName val="PNT-QUOT-#3"/>
      <sheetName val="tra-vat-lieu"/>
      <sheetName val="VAT &amp; CIT COMIN"/>
      <sheetName val="VN 9"/>
      <sheetName val="VN 8"/>
      <sheetName val="VN 6"/>
      <sheetName val="VN 3"/>
      <sheetName val="VN 1"/>
      <sheetName val="lot 10.1"/>
      <sheetName val="lot 10.2"/>
      <sheetName val="lot 11.1"/>
      <sheetName val="lot 11.2"/>
      <sheetName val="lot 12.1"/>
      <sheetName val="lot 12.2"/>
      <sheetName val="Tổng kê"/>
      <sheetName val="ctTBA"/>
      <sheetName val="TTDZ22"/>
      <sheetName val="Chart1"/>
      <sheetName val="mong + than"/>
      <sheetName val="h thien tt"/>
      <sheetName val="hoµn thien x trat"/>
      <sheetName val="~         "/>
      <sheetName val="DGIAgoi1"/>
      <sheetName val="TH_TB"/>
      <sheetName val="bia_"/>
      <sheetName val="Gia_MBA_(2)"/>
      <sheetName val="Gi¸_tñ_bï"/>
      <sheetName val="Gia_KH"/>
      <sheetName val="GiaVT_XDCB"/>
      <sheetName val="Gia_MBA"/>
      <sheetName val="Cac_HS_hay_SD"/>
      <sheetName val="NEW-PANEL"/>
      <sheetName val="DATA"/>
      <sheetName val="chitimc"/>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DON GIA"/>
      <sheetName val="TONGKE-HT"/>
      <sheetName val="DG"/>
      <sheetName val="dtxl"/>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ctdg"/>
      <sheetName val="daywork- Tham khao"/>
      <sheetName val="XT_Buoc 3"/>
      <sheetName val="tuong"/>
      <sheetName val="T_x0014_04"/>
      <sheetName val="Chiet tinh"/>
      <sheetName val="T?ng kê"/>
      <sheetName val="Yen Dinh 1"/>
      <sheetName val="KLHT"/>
      <sheetName val="Out"/>
      <sheetName val="bka "/>
      <sheetName val="hieuchinh30.11"/>
      <sheetName val="Gia_K_x0008_"/>
      <sheetName val="Cac_HP_hay_SD"/>
      <sheetName val="hoµn thien x tra4"/>
      <sheetName val="dtct_cong"/>
      <sheetName val="VAT_&amp;_CIT_COMIN"/>
      <sheetName val="VN_9"/>
      <sheetName val="VN_8"/>
      <sheetName val="VN_6"/>
      <sheetName val="VN_3"/>
      <sheetName val="VN_1"/>
      <sheetName val="lot_10_1"/>
      <sheetName val="lot_10_2"/>
      <sheetName val="lot_11_1"/>
      <sheetName val="lot_11_2"/>
      <sheetName val="lot_12_1"/>
      <sheetName val="lot_12_2"/>
      <sheetName val="gia_vt,nc,may"/>
      <sheetName val="DON GIA TRAM (3)"/>
      <sheetName val="DGXDCB_DD"/>
      <sheetName val="Book 1 Summary"/>
      <sheetName val="DONVIBAN"/>
      <sheetName val="NGUON"/>
      <sheetName val="Phan dau"/>
      <sheetName val="Gia vat tu"/>
      <sheetName val="Luü kÕ 2007"/>
      <sheetName val="NXT thang5"/>
      <sheetName val="NXT thang6nam 07"/>
      <sheetName val="NXT thang 2"/>
      <sheetName val="NXT thang 3"/>
      <sheetName val="NXTon thang1"/>
      <sheetName val="NXTthang 5"/>
      <sheetName val="NXT thang 4"/>
      <sheetName val="NXT hang Ctao"/>
      <sheetName val="NXTthang8 "/>
      <sheetName val="VTu T6"/>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H_TB1"/>
      <sheetName val="bia_1"/>
      <sheetName val="Gia_MBA_(2)1"/>
      <sheetName val="Gi¸_tñ_bï1"/>
      <sheetName val="Gia_KH1"/>
      <sheetName val="GiaVT_XDCB1"/>
      <sheetName val="Gia_MBA1"/>
      <sheetName val="Cac_HS_hay_SD1"/>
      <sheetName val="mong_+_than"/>
      <sheetName val="h_thien_tt"/>
      <sheetName val="hoµn_thien_x_trat"/>
      <sheetName val="~_________"/>
      <sheetName val="Tổng_kê"/>
      <sheetName val="XT_Buoc_3"/>
      <sheetName val="THPDMoi__(2)"/>
      <sheetName val="dongia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Chiet_tinh"/>
      <sheetName val="bka_"/>
      <sheetName val="Gia_vat_tu"/>
      <sheetName val="T04"/>
    </sheetNames>
    <sheetDataSet>
      <sheetData sheetId="0" refreshError="1"/>
      <sheetData sheetId="1" refreshError="1"/>
      <sheetData sheetId="2" refreshError="1"/>
      <sheetData sheetId="3" refreshError="1"/>
      <sheetData sheetId="4" refreshError="1">
        <row r="20">
          <cell r="J20">
            <v>62276.4</v>
          </cell>
        </row>
        <row r="37">
          <cell r="J37">
            <v>2815</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sheetName val="ctTBA"/>
      <sheetName val="BTTBA"/>
      <sheetName val="DZ22"/>
      <sheetName val="TTDZ22"/>
      <sheetName val="DZ04"/>
      <sheetName val="TTDZ0,4-cto"/>
      <sheetName val="cto"/>
      <sheetName val="THctiet"/>
      <sheetName val="THctiet (2)"/>
      <sheetName val="bia (4)"/>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NEL 南區焚化爐"/>
      <sheetName val="NEW-PANEL"/>
      <sheetName val="MV-PANEL"/>
      <sheetName val="Bieu1-LDTN"/>
      <sheetName val="Bieu 2a"/>
      <sheetName val="Bieu 2b"/>
      <sheetName val="Bieu 2c"/>
      <sheetName val="Bieu 3"/>
      <sheetName val="Bieu 4a"/>
      <sheetName val="Bieu 4b"/>
      <sheetName val="Bieu 4c-1"/>
      <sheetName val="Bieu 4c-2"/>
      <sheetName val="Bieu 5"/>
      <sheetName val="Bieu 6"/>
      <sheetName val="TDKT"/>
      <sheetName val="XL4Poppy"/>
      <sheetName val="Tong San luong"/>
      <sheetName val="TQT"/>
      <sheetName val="Tong Quyettoan"/>
      <sheetName val="Quyettoan 2001"/>
      <sheetName val="TT tam ung"/>
      <sheetName val="QT thue 2001"/>
      <sheetName val="P bo CPC 2001"/>
      <sheetName val="PB KHTS 2001"/>
      <sheetName val="Dieuchinh thueVAT"/>
      <sheetName val="TONG HOP K L"/>
      <sheetName val="KLPSINH"/>
      <sheetName val="Bang PTKL-Luu"/>
      <sheetName val="Bang PTKL"/>
      <sheetName val="Tuan BCao"/>
      <sheetName val="KLNBA"/>
      <sheetName val="Theo doi Ranh"/>
      <sheetName val="Ranh 1"/>
      <sheetName val="Ranh"/>
      <sheetName val="KLTT"/>
      <sheetName val="cong411-415+500"/>
      <sheetName val="cong406-410"/>
      <sheetName val="116-128-cavico"/>
      <sheetName val="TKL"/>
      <sheetName val="KY TT"/>
      <sheetName val="KLBCCTY Cong"/>
      <sheetName val="TTKL VIA 2 NBA"/>
      <sheetName val="TTKL- TAM BAN 408"/>
      <sheetName val="KLVTU"/>
      <sheetName val="Phan dap K95"/>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KHthuvon T3-2003"/>
      <sheetName val="KHThuvonT4-2003"/>
      <sheetName val="THuchienKHTVQI-2003"/>
      <sheetName val="KHTV Q2-2003"/>
      <sheetName val="Thang5-03"/>
      <sheetName val="Sheet3"/>
      <sheetName val="00000000"/>
      <sheetName val="10000000"/>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n0000000"/>
      <sheetName val="o0000000"/>
      <sheetName val="p0000000"/>
      <sheetName val="q0000000"/>
      <sheetName val="r0000000"/>
      <sheetName val="s0000000"/>
      <sheetName val="t0000000"/>
      <sheetName val="u0000000"/>
      <sheetName val="v0000000"/>
      <sheetName val="w0000000"/>
      <sheetName val="x0000000"/>
      <sheetName val="y0000000"/>
      <sheetName val="z0000000"/>
      <sheetName val="Gia VL"/>
      <sheetName val="Bang gia ca may"/>
      <sheetName val="Bang luong CB"/>
      <sheetName val="Bang P.tich CT"/>
      <sheetName val="D.toan chi tiet"/>
      <sheetName val="Bang TH Dtoan"/>
      <sheetName val="XXXXXXXX"/>
      <sheetName val="Form3m"/>
      <sheetName val="FormCaoDo"/>
      <sheetName val="GOC-SB2"/>
      <sheetName val="1"/>
      <sheetName val="2"/>
      <sheetName val="3"/>
      <sheetName val="4"/>
      <sheetName val="5"/>
      <sheetName val="6"/>
      <sheetName val="7"/>
      <sheetName val="8"/>
      <sheetName val="9"/>
      <sheetName val="10"/>
      <sheetName val="11"/>
      <sheetName val="12"/>
      <sheetName val="13"/>
      <sheetName val="14"/>
      <sheetName val="15"/>
      <sheetName val="16"/>
      <sheetName val="17"/>
      <sheetName val="Dung"/>
      <sheetName val="Sheet11"/>
      <sheetName val="Sheet12"/>
      <sheetName val="T3"/>
      <sheetName val="KCT moi"/>
      <sheetName val="KCT moi (2)"/>
      <sheetName val="Hoi"/>
      <sheetName val="T4"/>
      <sheetName val="T5"/>
      <sheetName val="Quytien mat2003 baocao)"/>
      <sheetName val="T4 (2)"/>
      <sheetName val="T6"/>
      <sheetName val="T6Bich"/>
      <sheetName val="Sheet2"/>
      <sheetName val="DTCT"/>
      <sheetName val="PTVT"/>
      <sheetName val="THDT"/>
      <sheetName val="THVT"/>
      <sheetName val="THGT"/>
      <sheetName val="ccdc"/>
      <sheetName val="pbnvlieu"/>
      <sheetName val="NKNVLIEUBSUNG"/>
      <sheetName val="pbcpqlq4"/>
      <sheetName val="pbcpchung"/>
      <sheetName val="pbccdcDUNG"/>
      <sheetName val="NVLQ1+2,03"/>
      <sheetName val="CCDCQ1+2.03"/>
      <sheetName val="1421Q1+2"/>
      <sheetName val="XXXXXXX0"/>
      <sheetName val="KM0+KM1"/>
      <sheetName val="KM1+KM2"/>
      <sheetName val="KM2+KM3"/>
      <sheetName val="Nen-Mat"/>
      <sheetName val="Ho ga"/>
      <sheetName val="Ho thu"/>
      <sheetName val=" Kl ranh kin BT, H30"/>
      <sheetName val="1.2-Kluong bo via &amp; rdan"/>
      <sheetName val="2.2-Kluong lat he"/>
      <sheetName val="BIA KP"/>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Congty"/>
      <sheetName val="VPPN"/>
      <sheetName val="XN74"/>
      <sheetName val="XN54"/>
      <sheetName val="XN33"/>
      <sheetName val="NK96"/>
      <sheetName val="XL4Test5"/>
      <sheetName val="tong hop"/>
      <sheetName val="phan tich DG"/>
      <sheetName val="gia vat lieu"/>
      <sheetName val="gia xe may"/>
      <sheetName val="gia nhan cong"/>
      <sheetName val="THop (2)"/>
      <sheetName val="phÐp 99"/>
      <sheetName val="Nghi s¬n (2)"/>
      <sheetName val="kt1 (2)"/>
      <sheetName val="Tiepthi"/>
      <sheetName val="THop"/>
      <sheetName val="Daotao"/>
      <sheetName val="Cau 100 tan"/>
      <sheetName val="UongBi (2)"/>
      <sheetName val="UongBi"/>
      <sheetName val="tgd"/>
      <sheetName val="HDQT"/>
      <sheetName val="tc"/>
      <sheetName val="tv"/>
      <sheetName val="qlm"/>
      <sheetName val=" dngoai"/>
      <sheetName val="hchi"/>
      <sheetName val="dd"/>
      <sheetName val="pc"/>
      <sheetName val="kh"/>
      <sheetName val=" thidua"/>
      <sheetName val="bv"/>
      <sheetName val="lxe"/>
      <sheetName val="kt"/>
      <sheetName val="kt1"/>
      <sheetName val="vhan"/>
      <sheetName val="Tuvan1"/>
      <sheetName val="Tuvan2"/>
      <sheetName val="KOBE150T"/>
      <sheetName val=" cogioi"/>
      <sheetName val="HPhong"/>
      <sheetName val="xnk"/>
      <sheetName val="CNTT"/>
      <sheetName val="Doanphi"/>
      <sheetName val="Ph-Thu"/>
      <sheetName val="Ph-Thu (2)"/>
      <sheetName val="PC (2)"/>
      <sheetName val="Chart2"/>
      <sheetName val="Chart1"/>
      <sheetName val="PC (3)"/>
      <sheetName val="5 nam (tach)"/>
      <sheetName val="5 nam (tach) (2)"/>
      <sheetName val="KH 2003"/>
      <sheetName val="Tonghop30.9"/>
      <sheetName val="Tonghop15.7"/>
      <sheetName val="Tonghop30.6"/>
      <sheetName val="Tonghop30.4"/>
      <sheetName val="Tonghop30.2"/>
      <sheetName val="Tonghop31.12"/>
      <sheetName val="CPQl"/>
      <sheetName val="DBDAN"/>
      <sheetName val="CTCCN"/>
      <sheetName val="TDC"/>
      <sheetName val="Quang Tri"/>
      <sheetName val="TTHue"/>
      <sheetName val="Da Nang"/>
      <sheetName val="Quang Nam"/>
      <sheetName val="Quang Ngai"/>
      <sheetName val="TH DH-QN"/>
      <sheetName val="KP HD"/>
      <sheetName val="DB HD"/>
      <sheetName val="TH"/>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Phantich"/>
      <sheetName val="Toan_DA"/>
      <sheetName val="2004"/>
      <sheetName val="2005"/>
      <sheetName val="NK4-QT"/>
      <sheetName val="NK5-QT"/>
      <sheetName val="QT4"/>
      <sheetName val="NT2"/>
      <sheetName val="NT2+2"/>
      <sheetName val="NT3"/>
      <sheetName val="NT3+2"/>
      <sheetName val="NT4"/>
      <sheetName val="nt 02 ntien cong ty lan 03  "/>
      <sheetName val="nt 02chua ntien cong ty lan 03 "/>
      <sheetName val="nt 04 ntien cong ty lan 03  "/>
      <sheetName val="nt 04chua ntien cong ty lan 03"/>
      <sheetName val="nt 05 ntien cong ty lan 03 "/>
      <sheetName val="nt 05  chuantien cong ty lan 03"/>
      <sheetName val="NEW_PANEL"/>
      <sheetName val="TK331A"/>
      <sheetName val="TK131B"/>
      <sheetName val="TK131A"/>
      <sheetName val="TK 331c1"/>
      <sheetName val="TK331C"/>
      <sheetName val="CT331-2003"/>
      <sheetName val="CT 331"/>
      <sheetName val="CT131-2003"/>
      <sheetName val="CT 131"/>
      <sheetName val="TK331B"/>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504"/>
      <sheetName val="807"/>
      <sheetName val="809"/>
      <sheetName val="801"/>
      <sheetName val="10-3"/>
      <sheetName val="CAVICO"/>
      <sheetName val="SD7"/>
      <sheetName val="Ma"/>
      <sheetName val="Tonghop"/>
      <sheetName val="BQTPT"/>
      <sheetName val="BQTVT"/>
      <sheetName val="NKBH"/>
      <sheetName val="NH"/>
      <sheetName val="HToan"/>
      <sheetName val="NKPT"/>
      <sheetName val="QTPhoto"/>
      <sheetName val="No Photo"/>
      <sheetName val="TL"/>
      <sheetName val="NKVitinh"/>
      <sheetName val="QTVitinh"/>
      <sheetName val="No vitinh"/>
      <sheetName val="Luong"/>
      <sheetName val="XNCN"/>
      <sheetName val="tuan"/>
      <sheetName val="thang"/>
      <sheetName val="Soluong"/>
      <sheetName val="Ton"/>
      <sheetName val="BCNo"/>
      <sheetName val="Theno"/>
      <sheetName val="Sochi"/>
      <sheetName val="giaotien"/>
      <sheetName val="DGT"/>
      <sheetName val="Hagia"/>
      <sheetName val="duchai"/>
      <sheetName val="Congno2002va2003"/>
      <sheetName val="gia vat mieu"/>
      <sheetName val="ctTBA"/>
      <sheetName val="ton tam"/>
      <sheetName val="Thep hinh"/>
      <sheetName val="p-in"/>
      <sheetName val="cong40_x0016_-410"/>
      <sheetName val="T1"/>
      <sheetName val="T2"/>
      <sheetName val="KHOI LUONG"/>
      <sheetName val="[heet30"/>
      <sheetName val="BL01"/>
      <sheetName val="BL02"/>
      <sheetName val="BL03"/>
      <sheetName val="Sheet4"/>
      <sheetName val="C.TIEU"/>
      <sheetName val="KQ (2)"/>
      <sheetName val="T.HAO"/>
      <sheetName val="T.HAO (2)"/>
      <sheetName val="KHbanhang"/>
      <sheetName val="CPSX"/>
      <sheetName val="QLDN"/>
      <sheetName val="T.Luong"/>
      <sheetName val="GTCX(Zx)"/>
      <sheetName val="W200x250"/>
      <sheetName val="DH200x250"/>
      <sheetName val="RT-G200x250"/>
      <sheetName val="T-250x400"/>
      <sheetName val="K-CT200x200"/>
      <sheetName val="TL-200x300"/>
      <sheetName val="400x400"/>
      <sheetName val="300x300"/>
      <sheetName val="T.Hao(1)"/>
      <sheetName val="TSCD"/>
      <sheetName val="CPNLTT"/>
      <sheetName val="NCTT"/>
      <sheetName val="LAI VAY"/>
      <sheetName val="641"/>
      <sheetName val="642"/>
      <sheetName val="CPSXKD"/>
      <sheetName val="GTmen"/>
      <sheetName val="K.luongSP"/>
      <sheetName val="BAI.MEN-Xuong"/>
      <sheetName val="KHDT"/>
      <sheetName val="KHGT"/>
      <sheetName val="KHDT(1)"/>
      <sheetName val="KHDT(2)"/>
      <sheetName val="SX-TT"/>
      <sheetName val="CL "/>
      <sheetName val="LDTL"/>
      <sheetName val="KHSCL"/>
      <sheetName val="BAO HO LD"/>
      <sheetName val="K-HAO"/>
      <sheetName val="CPC"/>
      <sheetName val="LNKD"/>
      <sheetName val="SK"/>
      <sheetName val="TRA NO"/>
      <sheetName val="CTTH"/>
      <sheetName val="VLD"/>
      <sheetName val="VLD_Phuong"/>
      <sheetName val="BCKQSXKD"/>
      <sheetName val="CANDOIKT"/>
      <sheetName val="BC LUU CHUYEN TTE"/>
      <sheetName val="BCKQHDSX -KD"/>
      <sheetName val="BANGCDKT"/>
      <sheetName val="BCDKT (CU)"/>
      <sheetName val="BCLCT.TE"/>
      <sheetName val="KH .BANHANG"/>
      <sheetName val="GIAVONHANGBAN"/>
      <sheetName val="C.PHISANXUAT"/>
      <sheetName val="CHIPHI HOATDONG"/>
      <sheetName val="KMTAICHINHBATTHUONG"/>
      <sheetName val="Tinhtoanchitiettaichinh"/>
      <sheetName val="kehoachdautu"/>
      <sheetName val=""/>
      <sheetName val="DSKH HN"/>
      <sheetName val="NKY "/>
      <sheetName val="DS-TT"/>
      <sheetName val=" HN NHAP"/>
      <sheetName val="KHO HN"/>
      <sheetName val="CNO "/>
      <sheetName val="_x0012_2-9"/>
      <sheetName val="kh Òv-10"/>
      <sheetName val="k`28-10"/>
      <sheetName val="Sheet5"/>
      <sheetName val="Sheet6"/>
      <sheetName val="Sheet7"/>
      <sheetName val="Sheet8"/>
      <sheetName val="Sheet9"/>
      <sheetName val="Sheet10"/>
      <sheetName val="Sheet13"/>
      <sheetName val="Sheet14"/>
      <sheetName val="Sheet15"/>
      <sheetName val="Sheet16"/>
      <sheetName val="CP -141"/>
      <sheetName val="CPhi"/>
      <sheetName val="CP1"/>
      <sheetName val="GVXL5"/>
      <sheetName val="CPXL1"/>
      <sheetName val="THOP XL1"/>
      <sheetName val="CPXL5"/>
      <sheetName val="621XL1"/>
      <sheetName val="154XL1"/>
      <sheetName val="Khao PBXL1"/>
      <sheetName val="D154XL5"/>
      <sheetName val="KCCPXL5"/>
      <sheetName val="HTCPXL5"/>
      <sheetName val="TTCPXL5"/>
      <sheetName val="XL1-5"/>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Phan dap J95"/>
      <sheetName val="400-415.37"/>
      <sheetName val="KL NR2"/>
      <sheetName val="NR2 565 PQ DQ"/>
      <sheetName val="565 DD"/>
      <sheetName val="M2-415.37"/>
      <sheetName val="Cong"/>
      <sheetName val="507 PQ"/>
      <sheetName val="507 DD"/>
      <sheetName val=" Subbase"/>
      <sheetName val="NR2"/>
      <sheetName val="Bang lu哜ng CB"/>
      <sheetName val="tk131t1 (2)"/>
      <sheetName val="tk331 (3)"/>
      <sheetName val="tk336t1 (5)"/>
      <sheetName val="Ma KH 331 "/>
      <sheetName val="Danh sach (7)"/>
      <sheetName val="Danh sach (8)"/>
      <sheetName val="cong no TD (2)"/>
      <sheetName val="BKCN331-04 (2)"/>
      <sheetName val="BKCN131-04 (3)"/>
      <sheetName val="BKCN336-04 (4)"/>
      <sheetName val="Danh muc ho so luu tru 2002(12)"/>
      <sheetName val="Danh muc ho so luu tru 2002(13)"/>
      <sheetName val="ke SCL (6)"/>
      <sheetName val="ke DTXDCB (7)"/>
      <sheetName val="MTSan (8)"/>
      <sheetName val="Thue 0 ktru "/>
      <sheetName val="Thue 0 ktru  -05 "/>
      <sheetName val="CPhi 50 nam "/>
      <sheetName val="Tra goc vay MTruong "/>
      <sheetName val="ke DC Than (7)"/>
      <sheetName val="kectu  go "/>
      <sheetName val="Hon gai "/>
      <sheetName val="Huong bien "/>
      <sheetName val="NM Sua "/>
      <sheetName val="L Thuc "/>
      <sheetName val="San gat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refreshError="1"/>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refreshError="1"/>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 val="CPV"/>
      <sheetName val="DGCM"/>
      <sheetName val="TL-I"/>
      <sheetName val="chitiet"/>
      <sheetName val="THG"/>
      <sheetName val="XL4Poppy"/>
      <sheetName val="nhap"/>
      <sheetName val="TL3-2002"/>
      <sheetName val="9015"/>
      <sheetName val="0502"/>
      <sheetName val="2213"/>
      <sheetName val="7270"/>
      <sheetName val="8672"/>
      <sheetName val="3027"/>
      <sheetName val="3810"/>
      <sheetName val="8523"/>
      <sheetName val="MAU"/>
      <sheetName val="chi tiet "/>
      <sheetName val="chi tiet huong"/>
      <sheetName val="TH"/>
      <sheetName val="TH (2)"/>
      <sheetName val="Sheet3"/>
      <sheetName val="Sheet5"/>
      <sheetName val="Sheet1"/>
      <sheetName val="Sheet2"/>
      <sheetName val="KHQ II"/>
      <sheetName val="00000000"/>
      <sheetName val="Gia VL"/>
      <sheetName val="Bang gia ca may"/>
      <sheetName val="Bang luong CB"/>
      <sheetName val="Bang P.tich CT"/>
      <sheetName val="D.toan chi tiet"/>
      <sheetName val="Bang TH Dtoan"/>
      <sheetName val="XXXXXXXX"/>
      <sheetName val="Sheet4"/>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DTCT"/>
      <sheetName val="PTVT"/>
      <sheetName val="THDT"/>
      <sheetName val="THVT"/>
      <sheetName val="THGT"/>
      <sheetName val="kl"/>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VENDOR-QUKTES"/>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Congty"/>
      <sheetName val="VPPN"/>
      <sheetName val="XN74"/>
      <sheetName val="XN54"/>
      <sheetName val="XN33"/>
      <sheetName val="NK96"/>
      <sheetName val="XL4Test5"/>
      <sheetName val="Dautu"/>
      <sheetName val="Dautu1"/>
      <sheetName val="BaDinh"/>
      <sheetName val="BaDinh1"/>
      <sheetName val="Nongnghiep"/>
      <sheetName val="Nongnghiep 1"/>
      <sheetName val="BaDinhvay"/>
      <sheetName val="BaDinhvay1"/>
      <sheetName val="Dautuvay"/>
      <sheetName val="BaDinhtrano"/>
      <sheetName val="Daututrano"/>
      <sheetName val="Tranodaihan"/>
      <sheetName val="Tranodaihan 1"/>
      <sheetName val="Daututhang6"/>
      <sheetName val="Daututhang7"/>
      <sheetName val="Daututhang8"/>
      <sheetName val="Daututhang9"/>
      <sheetName val="Daututhang10 "/>
      <sheetName val="Daututhang11"/>
      <sheetName val="Daututhang12"/>
      <sheetName val="BaDinhthang6"/>
      <sheetName val="BaDinhthang7"/>
      <sheetName val="BaDinhthang8"/>
      <sheetName val="BaDinhthang9"/>
      <sheetName val="BaDinhthang10"/>
      <sheetName val="BaDinhthang11"/>
      <sheetName val="BaDinhthang12"/>
      <sheetName val="Nongnghiep8"/>
      <sheetName val="Nongnghiep9"/>
      <sheetName val="Nongnghiep10"/>
      <sheetName val="Nongnghiep11"/>
      <sheetName val="Nongnghiep12"/>
      <sheetName val="Bangkevay"/>
      <sheetName val="UNCBD"/>
      <sheetName val="UNCNN"/>
      <sheetName val="UNCBD1"/>
      <sheetName val="HR SWGR &amp; MCC"/>
      <sheetName val="DC1605"/>
      <sheetName val="DcnamTV"/>
      <sheetName val="ppnamdaibieu"/>
      <sheetName val="TyleAdreyanop"/>
      <sheetName val="ppAdreyanop"/>
      <sheetName val="ketqua"/>
      <sheetName val="maxminth"/>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5 nam (tach)"/>
      <sheetName val="5 nam (tach) (2)"/>
      <sheetName val="KH 2003"/>
      <sheetName val="10000000"/>
      <sheetName val="20000000"/>
      <sheetName val="tong hop"/>
      <sheetName val="phan tich DG"/>
      <sheetName val="gia vat lieu"/>
      <sheetName val="gia xe may"/>
      <sheetName val="gia nhan cong"/>
      <sheetName val="ᄀ_x0000__x0000_䅀ᄀ_x0000__x0000_䅀ᄀ_x0000__x0000_䅀ᄀ_x0000__x0000_䅀ᄀ_x0000__x0000_䅀_x0000_䅀ᘀŀ_x0000_䅀ᘀŀ_x0000_䅀ᘀ"/>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T Cap phoi"/>
      <sheetName val="btnhtrung"/>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KM20-21"/>
      <sheetName val="KM21-22"/>
      <sheetName val="KM22-23"/>
      <sheetName val="KM23-24"/>
      <sheetName val="KM24-25"/>
      <sheetName val="KM25-26"/>
      <sheetName val="KM26-27"/>
      <sheetName val="KM27-28"/>
      <sheetName val="KM28-29"/>
      <sheetName val="TCB2km27-28(T)"/>
      <sheetName val="TCB2km27-28 (R)"/>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ThietKe"/>
      <sheetName val="HoSoMT"/>
      <sheetName val="GiamSat"/>
      <sheetName val="ThamDinhTKKT"/>
      <sheetName val="ThamDinhDT"/>
      <sheetName val="QLDA"/>
      <sheetName val="TM"/>
      <sheetName val="TM (2)"/>
      <sheetName val="KPTH"/>
      <sheetName val="KPTH (2)"/>
      <sheetName val="Noi Suy"/>
      <sheetName val="Bia"/>
      <sheetName val="Bia (2)"/>
      <sheetName val="Gia NC"/>
      <sheetName val="00000001"/>
      <sheetName val="00000002"/>
      <sheetName val="30000000"/>
      <sheetName val="။H 12-1"/>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TK111"/>
      <sheetName val="thang 1"/>
      <sheetName val="Thang 2"/>
      <sheetName val="thang 3"/>
      <sheetName val="thang 4"/>
      <sheetName val="thang 5"/>
      <sheetName val="thang 6"/>
      <sheetName val="thang 7"/>
      <sheetName val="MTO REV_2_ARMOR_"/>
      <sheetName val="Km63 Ql8A"/>
      <sheetName val="BSQL8"/>
      <sheetName val="QL7t6"/>
      <sheetName val="BSQL7"/>
      <sheetName val="Dchau"/>
      <sheetName val="BSDien chau"/>
      <sheetName val="LTG"/>
      <sheetName val="L GT"/>
      <sheetName val="L lai xe"/>
      <sheetName val="XD1"/>
      <sheetName val="XD2"/>
      <sheetName val="XD3"/>
      <sheetName val="Xmay"/>
      <sheetName val="ong sang"/>
      <sheetName val="OS"/>
      <sheetName val="Thue ng"/>
      <sheetName val="THL"/>
      <sheetName val="Tr BH"/>
      <sheetName val="km66 ql8a"/>
      <sheetName val="Vuot ql1a"/>
      <sheetName val="BS vuot 1A"/>
      <sheetName val="Tru BH"/>
      <sheetName val="BSQL7A"/>
      <sheetName val="WEATHER P_x0003__x0000_OF LTG. &amp; ROD LTG."/>
      <sheetName val="chi tiet huïng"/>
      <sheetName val="luong 2"/>
      <sheetName val="luong3"/>
      <sheetName val="luong4"/>
      <sheetName val="Hoan ã,anh"/>
      <sheetName val="TH-CD"/>
      <sheetName val="TH-CDB"/>
      <sheetName val="KL-CD"/>
      <sheetName val="chiakhoi"/>
      <sheetName val="CDP3"/>
      <sheetName val="CD7"/>
      <sheetName val="CD6"/>
      <sheetName val="CD5"/>
      <sheetName val="CD4"/>
      <sheetName val="CD3"/>
      <sheetName val="CD2"/>
      <sheetName val="CD1"/>
      <sheetName val="CDP4"/>
      <sheetName val="CDB5"/>
      <sheetName val="CDB4"/>
      <sheetName val="CDB3"/>
      <sheetName val="CDB2"/>
      <sheetName val="CDB1"/>
      <sheetName val="CDP4(KT)"/>
      <sheetName val="CDB5(KT)"/>
      <sheetName val="CDB4(KT)"/>
      <sheetName val="CDB3(KT)"/>
      <sheetName val="CDB2(KT)"/>
      <sheetName val="CDB1(KT)"/>
      <sheetName val="20000000_x0000__x0000__x0000__x0000__x0000__x0000__x0000__x0000__x0000__x0000__x0000_♸Ģ_x0000__x0004__x0000__x0000__x0000__x0000__x0000__x0000_怨Ģ"/>
      <sheetName val="TH4"/>
      <sheetName val="TB4"/>
      <sheetName val="CT4"/>
      <sheetName val="CT3"/>
      <sheetName val="TH3"/>
      <sheetName val="TB3"/>
      <sheetName val="CT2"/>
      <sheetName val="TH2"/>
      <sheetName val="TB2"/>
      <sheetName val="CT1"/>
      <sheetName val="TH1"/>
      <sheetName val="TB1"/>
      <sheetName val="RUILDING ELE."/>
      <sheetName val="km345+410-km345+500 (6)"/>
      <sheetName val="B䁏X"/>
      <sheetName val="T1"/>
      <sheetName val="T2"/>
      <sheetName val="T3"/>
      <sheetName val="T4"/>
      <sheetName val="gia nhan cong_x0000__x0000__x0000__x0000__x0000__x0000__x0000__x0000__x0000__x0000__x0000__x0000_傰_x0000__x0004__x0000__x0000_"/>
      <sheetName val="Sheet!4"/>
      <sheetName val="Duong cong vu hci (9;) (2)"/>
      <sheetName val=""/>
      <sheetName val="Duong cong vၵ hcm (7)"/>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NEW-PANEL"/>
      <sheetName val="04000002"/>
      <sheetName val="DT"/>
      <sheetName val="CP"/>
      <sheetName val="BCT6"/>
      <sheetName val="NC"/>
      <sheetName val="dgnc1"/>
      <sheetName val="Gia VL den chan CT"/>
      <sheetName val="VL"/>
      <sheetName val="Khoi_Luong"/>
      <sheetName val="Don_Gia"/>
      <sheetName val="TB"/>
      <sheetName val="BT-Vua"/>
      <sheetName val="PHU LUC"/>
      <sheetName val="Du toan"/>
      <sheetName val="nuoc"/>
      <sheetName val="Dot -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refreshError="1"/>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sheetData sheetId="476"/>
      <sheetData sheetId="477"/>
      <sheetData sheetId="478"/>
      <sheetData sheetId="479"/>
      <sheetData sheetId="480" refreshError="1"/>
      <sheetData sheetId="481" refreshError="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refreshError="1"/>
      <sheetData sheetId="571"/>
      <sheetData sheetId="572"/>
      <sheetData sheetId="573"/>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sheetData sheetId="585"/>
      <sheetData sheetId="58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GVL"/>
      <sheetName val="Sheet6"/>
      <sheetName val="CT"/>
      <sheetName val="Sheet4"/>
      <sheetName val="DT"/>
      <sheetName val="Sheet2"/>
      <sheetName val="dongia"/>
      <sheetName val="Sheet3"/>
      <sheetName val="Sheet1"/>
      <sheetName val="Congty"/>
      <sheetName val="VPPN"/>
      <sheetName val="XN74"/>
      <sheetName val="XN54"/>
      <sheetName val="XN33"/>
      <sheetName val="NK96"/>
      <sheetName val="XL4Test5"/>
      <sheetName val="tong hop"/>
      <sheetName val="phan tich DG"/>
      <sheetName val="gia vat lieu"/>
      <sheetName val="gia xe may"/>
      <sheetName val="gia nhan cong"/>
      <sheetName val="han"/>
      <sheetName val="thkp"/>
      <sheetName val="TC "/>
      <sheetName val="TC  (2)"/>
      <sheetName val="thct"/>
      <sheetName val="list"/>
      <sheetName val="dg"/>
      <sheetName val="VLTD"/>
      <sheetName val="KL"/>
      <sheetName val="GVLDCCT"/>
      <sheetName val="PTVC"/>
      <sheetName val="Tke"/>
      <sheetName val="KSP"/>
      <sheetName val="PL KS"/>
      <sheetName val="thi sat"/>
      <sheetName val="GCMay"/>
      <sheetName val="nc-m"/>
      <sheetName val="den bu"/>
      <sheetName val="00000000"/>
      <sheetName val="10000000"/>
      <sheetName val="Thang04"/>
      <sheetName val="Thang06"/>
      <sheetName val="Thang0"/>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XL4Poppy"/>
      <sheetName val="dongia_x0000__x0000__x0000__x0000__x0000__x0000__x0000__x0000__x0000__x0000__x0009__x0000_㢠ś_x0000__x0004__x0000__x0000__x0000__x0000__x0000__x0000_㋄ś_x0000_"/>
      <sheetName val="C47-456"/>
      <sheetName val="C46"/>
      <sheetName val="C47-PII"/>
      <sheetName val="GT TT (2)"/>
      <sheetName val="KLTC giai doan"/>
      <sheetName val="KL (2)"/>
      <sheetName val="KLtt lan3"/>
      <sheetName val="GTT2 lan3 tt"/>
      <sheetName val="GTT2 lan 4 dc "/>
      <sheetName val="chenh lech gia"/>
      <sheetName val="KL bao con lai"/>
      <sheetName val="GTT2 lan 4 tt"/>
      <sheetName val="XXXXXXXX"/>
      <sheetName val="CV1"/>
      <sheetName val="CV2"/>
      <sheetName val="CV3"/>
      <sheetName val="CV4"/>
      <sheetName val="CV5"/>
      <sheetName val="CV6"/>
      <sheetName val="CV7"/>
      <sheetName val="CV8"/>
      <sheetName val="CV9"/>
      <sheetName val="THDGCT"/>
      <sheetName val="THgiathau"/>
      <sheetName val="GVT"/>
      <sheetName val="Tai khoan"/>
      <sheetName val="THCP"/>
      <sheetName val="BQT"/>
      <sheetName val="RG"/>
      <sheetName val="BCVT"/>
      <sheetName val="BKHD"/>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phan tich DG_x0000__x0000_㠨Ȣ_x0000__x0004__x0000__x0000__x0000__x0000__x0000__x0000_杀Ȣ_x0000__x0000__x0000__x0000__x0000_"/>
      <sheetName val="TK NO 111"/>
      <sheetName val="TK NO 112"/>
      <sheetName val="TK 1418"/>
      <sheetName val="TK 331"/>
      <sheetName val="TK 1412"/>
      <sheetName val="BCAO SDCT"/>
      <sheetName val="TK 142"/>
      <sheetName val="TK 242"/>
      <sheetName val="TK CO 112"/>
      <sheetName val="TK 153"/>
      <sheetName val="334"/>
      <sheetName val="Sheet5"/>
      <sheetName val="642"/>
      <sheetName val="154"/>
      <sheetName val="CT 154"/>
      <sheetName val="1362"/>
      <sheetName val="TK CO 111"/>
      <sheetName val="XXXXXXX0"/>
      <sheetName val="d䁧"/>
      <sheetName val="ND"/>
      <sheetName val="VL"/>
      <sheetName val="TN"/>
      <sheetName val="DTCT"/>
      <sheetName val="Shaet4"/>
      <sheetName val="NEW-PANEL"/>
      <sheetName val="Chart1"/>
      <sheetName val="KL18Thang"/>
      <sheetName val="TH"/>
      <sheetName val="M200"/>
      <sheetName val="_x0000__x0000__x0000__x0000__x0000__x0000__x0000__x0000__x0000__x0009__x0000_?s_x0000__x0004__x0000__x0000__x0000__x0000__x0000__x0000_?s_x0000__x0000__x0000__x0000__x0000__x0000__x0000__x0000_"/>
      <sheetName val="d?"/>
      <sheetName val="dongia_x0000__x0000__x0000__x0000__x0000__x0000__x0000__x0000__x0000__x0000__x0009__x0000_?s_x0000__x0004__x0000__x0000__x0000__x0000__x0000__x0000_?s_x0000_"/>
      <sheetName val="ch DG_x0000__x0000_??_x0000__x0004__x0000__x0000__x0000__x0000__x0000__x0000_??_x0000__x0000__x0000__x0000__x0000__x0000__x0000__x0000_??_x0000__x0000_"/>
      <sheetName val="Hướng dẫn"/>
      <sheetName val="Ví dụ hàm Vlookup"/>
      <sheetName val="dongia_x0000_ 㢠ś_x0000__x0004__x0000_㋄ś_x0000_"/>
      <sheetName val="Comb"/>
      <sheetName val="CPVCBT"/>
      <sheetName val="CPVCBD"/>
      <sheetName val="GVLBT"/>
      <sheetName val="GVLBD"/>
      <sheetName val="vuabt"/>
      <sheetName val="vuabd"/>
      <sheetName val="SXDDMO"/>
      <sheetName val="SXDH"/>
      <sheetName val="SXBTN"/>
      <sheetName val="SXDDMOD"/>
      <sheetName val="SXDHD"/>
      <sheetName val="SXBTND"/>
      <sheetName val="gcm"/>
      <sheetName val="gcm06"/>
      <sheetName val="cphoi"/>
      <sheetName val="cphoi2"/>
      <sheetName val="duoith"/>
      <sheetName val="cpnc205"/>
      <sheetName val="cpnc205mtc"/>
      <sheetName val="cpnclx205"/>
      <sheetName val="cpncvts"/>
      <sheetName val="cpnctnvs"/>
      <sheetName val="cpnctlan"/>
      <sheetName val="KGA"/>
      <sheetName val="ctldtb"/>
      <sheetName val="tonghopldtb"/>
      <sheetName val="ctldtbd"/>
      <sheetName val="tonghopldtbd"/>
      <sheetName val="tra-vat-lieu"/>
      <sheetName val="Page 3"/>
      <sheetName val="_x0000_@_x0000_@_x0000_@_x0000_@_x0000_@_x0000_@_x0000_@_x0000_@_x0000_@_x0000_@_x0000_@_x0000_@_x0000_@_x0000_@_x0000_@_x0000_"/>
      <sheetName val="phan tich DG_x0000__x0000_??_x0000__x0004__x0000__x0000__x0000__x0000__x0000__x0000_??_x0000__x0000__x0000__x0000__x0000_"/>
      <sheetName val=""/>
      <sheetName val="dongia_x0000_ ?s_x0000__x0004__x0000_?s_x0000_"/>
      <sheetName val="dongia??????????_x0009_?㢠ś?_x0004_??????㋄ś?"/>
      <sheetName val="dongia?_x0009_㢠ś?_x0004_?㋄ś?"/>
      <sheetName val="dongia?_x0009_㢠ś_x0004_?㋄ś"/>
      <sheetName val="phan tich DG??㠨Ȣ?_x0004_??????杀Ȣ?????"/>
      <sheetName val="?????????_x0009_??s?_x0004_???????s????????"/>
      <sheetName val="dongia??????????_x0009_??s?_x0004_???????s?"/>
      <sheetName val="dongia?_x0009_?s?_x0004_??s?"/>
      <sheetName val="dongia?_x0009_?s_x0004_??s"/>
      <sheetName val="ch DG?????_x0004_????????????????????"/>
      <sheetName val="dongia? 㢠ś?_x0004_?㋄ś?"/>
      <sheetName val="phan tich DG?????_x0004_?????????????"/>
      <sheetName val="dongia? ?s?_x0004_??s?"/>
      <sheetName val="_x0009_?s?_x0004_??s?"/>
      <sheetName val="ch DG????_x0004_???????"/>
      <sheetName val="phan tich DG????_x0004_????"/>
      <sheetName val="ch DG"/>
      <sheetName val="_x0009_?s"/>
      <sheetName val="Hu?ng d?n"/>
      <sheetName val="Ví d? hàm Vlookup"/>
      <sheetName val="T1"/>
      <sheetName val="T2"/>
      <sheetName val="T3"/>
      <sheetName val="T4"/>
      <sheetName val="T5"/>
      <sheetName val="T6"/>
      <sheetName val="T7"/>
      <sheetName val="T8"/>
      <sheetName val="t9"/>
      <sheetName val="t10"/>
      <sheetName val="t11"/>
      <sheetName val="t12"/>
      <sheetName val="Cham cong 07-&gt;12"/>
      <sheetName val="Cham cong TH 1-&gt;6"/>
      <sheetName val="T Hop luong"/>
      <sheetName val="Input"/>
      <sheetName val="phaɮ tich DG??㠨Ȣ?_x0004_??????杀Ȣ?????"/>
      <sheetName val="dongia??????_x0002_???_x0009_??s?_x0004_???????s?"/>
      <sheetName val="dongia?_x0002_?_x0009_?s?_x0004_??s?"/>
      <sheetName val="pha? tich DG?????_x0004_?????????????"/>
      <sheetName val="?@?@?@?@?@?@?@?@?@?@?@?@?@?@?@?"/>
      <sheetName val="dongia? 㢠ś_x0004_?㋄ś"/>
      <sheetName val="ch DG???_x0004_???????"/>
      <sheetName val="@_x0000_@_x0000_@_x0000_@_x0000_@_x0000_@_x0000_@_x0000_@_x0000_@_x0000_@_x0000_@_x0000_@_x0000_@_x0000_@_x0000_@_x0000_@"/>
      <sheetName val="@?@?@?@?@?@?@?@?@?@?@?@?@?@?@?@"/>
      <sheetName val="dongia? ?s_x0004_??s"/>
      <sheetName val="d_"/>
      <sheetName val="_x0009__s"/>
      <sheetName val="dongia___________x0009__㢠ś__x0004_______㋄ś_"/>
      <sheetName val="dongia__x0009_㢠ś__x0004__㋄ś_"/>
      <sheetName val="dongia__x0009_㢠ś_x0004__㋄ś"/>
      <sheetName val="phan tich DG__㠨Ȣ__x0004_______杀Ȣ_____"/>
      <sheetName val="__________x0009___s__x0004________s________"/>
      <sheetName val="dongia___________x0009___s__x0004________s_"/>
      <sheetName val="dongia__x0009__s__x0004___s_"/>
      <sheetName val="dongia__x0009__s_x0004___s"/>
      <sheetName val="ch DG______x0004_____________________"/>
      <sheetName val="dongia_ 㢠ś__x0004__㋄ś_"/>
      <sheetName val="phan tich DG______x0004______________"/>
      <sheetName val="dongia_ _s__x0004___s_"/>
      <sheetName val="_x0009__s__x0004___s_"/>
      <sheetName val="ch DG_____x0004________"/>
      <sheetName val="phan tich DG_____x0004_____"/>
      <sheetName val="Hu_ng d_n"/>
      <sheetName val="Ví d_ hàm Vlookup"/>
      <sheetName val="phaɮ tich DG__㠨Ȣ__x0004_______杀Ȣ_____"/>
      <sheetName val="dongia_______x0002_____x0009___s__x0004________s_"/>
      <sheetName val="dongia__x0002___x0009__s__x0004___s_"/>
      <sheetName val="pha_ tich DG______x0004______________"/>
      <sheetName val="ch DG__"/>
      <sheetName val="_@_@_@_@_@_@_@_@_@_@_@_@_@_@_@_"/>
      <sheetName val="dongia_ 㢠ś_x0004__㋄ś"/>
      <sheetName val="ch DG____x0004________"/>
      <sheetName val="@"/>
      <sheetName val="NEW_PANEL"/>
      <sheetName val="[DT-TN.xls_Cham cong TH 1-&gt;6"/>
      <sheetName val="@_@_@_@_@_@_@_@_@_@_@_@_@_@_@_@"/>
      <sheetName val="dongia_ _s_x0004___s"/>
      <sheetName val="BTH phi"/>
      <sheetName val="BLT phi"/>
      <sheetName val="phi,le phi"/>
      <sheetName val="Bien Lai TON"/>
      <sheetName val="BCQT "/>
      <sheetName val="Giay di duong"/>
      <sheetName val="BC QT cua tung ap"/>
      <sheetName val="GIAO CHI TIEU THU QUY 07"/>
      <sheetName val="BANG TONG HOP GIAY NOP TIEN"/>
      <sheetName val=" ?s_x0000__x0004__x0000_?s_x0000_"/>
      <sheetName val="@?@?@?@?@?@?@?@?@?@?@?@?@?@?@?"/>
      <sheetName val=" ?s?_x0004_??s?"/>
      <sheetName val="[DT-TN.xlsMCT"/>
      <sheetName val="Sheet9"/>
      <sheetName val="tong_hop"/>
      <sheetName val="phan_tich_DG"/>
      <sheetName val="gia_vat_lieu"/>
      <sheetName val="gia_xe_may"/>
      <sheetName val="gia_nhan_cong"/>
      <sheetName val="TC_"/>
      <sheetName val="TC__(2)"/>
      <sheetName val="PL_KS"/>
      <sheetName val="thi_sat"/>
      <sheetName val="den_bu"/>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dongia_㢠ś㋄ś"/>
      <sheetName val="phan_tich_DG㠨Ȣ杀Ȣ咄Ȣ"/>
      <sheetName val="GT_TT_(2)"/>
      <sheetName val="KLTC_giai_doan"/>
      <sheetName val="KL_(2)"/>
      <sheetName val="KLtt_lan3"/>
      <sheetName val="GTT2_lan3_tt"/>
      <sheetName val="GTT2_lan_4_dc_"/>
      <sheetName val="chenh_lech_gia"/>
      <sheetName val="KL_bao_con_lai"/>
      <sheetName val="GTT2_lan_4_tt"/>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K_NO_111"/>
      <sheetName val="TK_NO_112"/>
      <sheetName val="TK_1418"/>
      <sheetName val="TK_331"/>
      <sheetName val="TK_1412"/>
      <sheetName val="BCAO_SDCT"/>
      <sheetName val="TK_142"/>
      <sheetName val="TK_242"/>
      <sheetName val="TK_CO_112"/>
      <sheetName val="TK_153"/>
      <sheetName val="CT_154"/>
      <sheetName val="TK_CO_111"/>
      <sheetName val="_x0000__x0000__x0000__x0000__x0000__x0000__x0000__x0000__x0000__x0009__x0000_??_x0000__x0004__x0000__x0000__x0000__x0000__x0000__x0000_??_x0000__x0000__x0000__x0000__x0000__x0000__x0000__x0000_"/>
      <sheetName val="tuong"/>
      <sheetName val="dongia_x0000_ ??_x0000__x0004__x0000_??_x0000_"/>
      <sheetName val="G_x0016_L"/>
      <sheetName val="dongia_x0000_̃̃̃̃̃̃̃̃̃̃̃̃̃̃̃̃̃̃̃̃̃̃̃̃"/>
      <sheetName val=" _s"/>
      <sheetName val="tong ho`"/>
      <sheetName val="ctTBA"/>
      <sheetName val="Book 1 Summary"/>
      <sheetName val="donööö"/>
      <sheetName val="dongia?̃̃̃̃̃̃̃̃̃̃̃̃̃̃̃̃̃̃̃̃̃̃̃̃"/>
      <sheetName val="dongia?????????? ?㢠ś?_x0004_??????㋄ś?"/>
      <sheetName val="????????? ??s?_x0004_???????s????????"/>
      <sheetName val="dongia?????????? ??s?_x0004_???????s?"/>
      <sheetName val="XXXPXXX0"/>
      <sheetName val="dongia___________x0009__?s__x0004_______?s_"/>
      <sheetName val="dongia__x0009_?s__x0004__?s_"/>
      <sheetName val="dongia__x0009_?s_x0004__?s"/>
      <sheetName val="phan tich DG__??__x0004_______??_____"/>
      <sheetName val="dongia_ ?s__x0004__?s_"/>
      <sheetName val="dongia_ ?s_x0004__?s"/>
      <sheetName val="~~~~~~~~~~~~~~~~~~~~~~~~~~~~~~~"/>
      <sheetName val="?????????_x0009_????_x0004_????????????????"/>
      <sheetName val="_DT-TN.xls_Cham cong TH 1-&gt;6"/>
      <sheetName val="@_@_@_@_@_@_@_@_@_@_@_@_@_@_@_"/>
      <sheetName val="KLt lan3"/>
      <sheetName val="GIAVNX"/>
      <sheetName val="RE"/>
      <sheetName val=" ?s"/>
      <sheetName val="dongia??????_x0002_??? ??s?_x0004_???????s?"/>
      <sheetName val="dongia?_x0002_? ?s?_x0004_??s?"/>
      <sheetName val="dongia__________ _㢠ś__x0004_______㋄ś_"/>
      <sheetName val="_________ __s__x0004________s________"/>
      <sheetName val="dongia__________ __s__x0004________s_"/>
      <sheetName val=" _s__x0004___s_"/>
      <sheetName val="dongia_______x0002____ __s__x0004________s_"/>
      <sheetName val="dongia__x0002__ _s__x0004___s_"/>
      <sheetName val="dongia? ???_x0004_????"/>
      <sheetName val="Ke toan thuk hien cong trinh"/>
      <sheetName val=" ??_x0000__x0004__x0000_??_x0000_"/>
      <sheetName val="????????? ????_x0004_????????????????"/>
      <sheetName val=" ???_x0004_????"/>
      <sheetName val="Tai_x0000_khoan"/>
      <sheetName val="Page_3"/>
      <sheetName val="HESO"/>
      <sheetName val="Tra_bang"/>
      <sheetName val="_DT-TN.xlsMCT"/>
      <sheetName val="Hý?ng d?n"/>
      <sheetName val="dongia?_x0009_???_x0004_????"/>
      <sheetName val="dongia??????????_x0009_????_x0004_?????????"/>
      <sheetName val="dongia?_x0009_??_x0004_???"/>
      <sheetName val="dongia_x0000__x0009_??_x0000__x0004__x0000_??_x0000_"/>
      <sheetName val="DT-XL"/>
      <sheetName val="#REF!"/>
      <sheetName val="BCTC"/>
      <sheetName val="dongia_????"/>
      <sheetName val="phan_tich_DG??????"/>
      <sheetName val="Hý_ng d_n"/>
      <sheetName val="__________x0009______x0004_________________"/>
      <sheetName val="dongia___________x0009______x0004__________"/>
      <sheetName val="dongia__x0009_____x0004_____"/>
      <sheetName val="Loading"/>
      <sheetName val="Check C"/>
      <sheetName val="pha? tich DG__??__x0004_______??_____"/>
      <sheetName val="phan tich DG?㠨Ȣ?_x0004_?杀Ȣ?咄Ȣ?"/>
      <sheetName val="phan tich DG?㠨Ȣ?_x0004_?杀Ȣ?"/>
      <sheetName val="dongia 㢠ś?_x0004_?㋄ś?"/>
      <sheetName val="phan tich DG_㠨Ȣ__x0004__杀Ȣ_咄Ȣ_"/>
      <sheetName val="phan tich DG_㠨Ȣ__x0004__杀Ȣ_"/>
      <sheetName val="dongia 㢠ś__x0004__㋄ś_"/>
      <sheetName val="dongia_̃̃̃̃̃̃̃̃̃̃̃̃̃̃̃̃̃̃̃̃̃̃̃̃"/>
      <sheetName val="dtct cau"/>
      <sheetName val="Gia "/>
      <sheetName val="Gia"/>
      <sheetName val="dongia_x0000__x0000__x0000__x0000__x0000__x0000__x0002__x0000__x0000__x0000__x0009__x0000_?s_x0000__x0004__x0000__x0000__x0000__x0000__x0000__x0000_?s_x0000_"/>
      <sheetName val="dongia 㢠ś㋄ś"/>
      <sheetName val="dongia_x0000__x0002__x0000_ ?s_x0000__x0004__x0000_?s_x0000_"/>
      <sheetName val=" ?s?s"/>
      <sheetName val="dongia ?s?s"/>
      <sheetName val="dongia ????"/>
    </sheetNames>
    <sheetDataSet>
      <sheetData sheetId="0" refreshError="1"/>
      <sheetData sheetId="1" refreshError="1">
        <row r="6">
          <cell r="A6">
            <v>2</v>
          </cell>
          <cell r="B6" t="str">
            <v>VËt liÖu</v>
          </cell>
          <cell r="C6" t="str">
            <v>c¸i</v>
          </cell>
          <cell r="D6">
            <v>15000</v>
          </cell>
        </row>
        <row r="7">
          <cell r="A7" t="str">
            <v>147</v>
          </cell>
          <cell r="B7" t="str">
            <v>DÇu mazót</v>
          </cell>
          <cell r="C7" t="str">
            <v>kg</v>
          </cell>
          <cell r="D7">
            <v>36.576000000000001</v>
          </cell>
          <cell r="E7">
            <v>4300</v>
          </cell>
          <cell r="F7">
            <v>157277</v>
          </cell>
        </row>
        <row r="8">
          <cell r="A8" t="str">
            <v>082</v>
          </cell>
          <cell r="B8" t="str">
            <v>CÊp phèi</v>
          </cell>
          <cell r="C8" t="str">
            <v>m3</v>
          </cell>
          <cell r="D8">
            <v>49.334400000000002</v>
          </cell>
          <cell r="E8">
            <v>52581.25</v>
          </cell>
          <cell r="F8">
            <v>986688</v>
          </cell>
        </row>
        <row r="9">
          <cell r="A9" t="str">
            <v>049</v>
          </cell>
          <cell r="B9" t="str">
            <v>Bª t«ng nhùa h¹t mÞn</v>
          </cell>
          <cell r="C9" t="str">
            <v>TÊn</v>
          </cell>
          <cell r="D9">
            <v>34.50564</v>
          </cell>
          <cell r="E9">
            <v>918577</v>
          </cell>
        </row>
        <row r="10">
          <cell r="A10" t="str">
            <v>050</v>
          </cell>
          <cell r="B10" t="str">
            <v>Bª t«ng nhùa h¹t th«</v>
          </cell>
          <cell r="C10" t="str">
            <v>TÊn</v>
          </cell>
          <cell r="D10">
            <v>104762</v>
          </cell>
          <cell r="E10">
            <v>887074</v>
          </cell>
        </row>
        <row r="11">
          <cell r="A11" t="str">
            <v>367</v>
          </cell>
          <cell r="B11" t="str">
            <v>TÊm bª t«ng 20x20</v>
          </cell>
          <cell r="C11" t="str">
            <v>m</v>
          </cell>
          <cell r="D11">
            <v>73.8</v>
          </cell>
          <cell r="E11">
            <v>23000</v>
          </cell>
          <cell r="F11">
            <v>1697400</v>
          </cell>
        </row>
        <row r="12">
          <cell r="A12" t="str">
            <v>337</v>
          </cell>
          <cell r="B12" t="str">
            <v>ThÐp trßn</v>
          </cell>
          <cell r="C12" t="str">
            <v>kg</v>
          </cell>
          <cell r="D12">
            <v>377.34899999999999</v>
          </cell>
          <cell r="E12">
            <v>4100</v>
          </cell>
          <cell r="F12">
            <v>1547131</v>
          </cell>
        </row>
        <row r="13">
          <cell r="A13" t="str">
            <v>331</v>
          </cell>
          <cell r="B13" t="str">
            <v>ThÐp h×nh</v>
          </cell>
          <cell r="C13" t="str">
            <v>kg</v>
          </cell>
          <cell r="D13">
            <v>560.2704</v>
          </cell>
          <cell r="E13">
            <v>4014</v>
          </cell>
          <cell r="F13">
            <v>2248925</v>
          </cell>
        </row>
        <row r="14">
          <cell r="A14" t="str">
            <v>442</v>
          </cell>
          <cell r="B14" t="str">
            <v>§Êt ®Ìn</v>
          </cell>
          <cell r="C14" t="str">
            <v>kg</v>
          </cell>
          <cell r="D14">
            <v>24.94858</v>
          </cell>
          <cell r="E14">
            <v>7500</v>
          </cell>
          <cell r="F14">
            <v>187114</v>
          </cell>
        </row>
        <row r="15">
          <cell r="A15" t="str">
            <v>400</v>
          </cell>
          <cell r="B15" t="str">
            <v>¤ xy</v>
          </cell>
          <cell r="C15" t="str">
            <v>chai</v>
          </cell>
          <cell r="D15">
            <v>6.2348800000000004</v>
          </cell>
          <cell r="E15">
            <v>25000</v>
          </cell>
          <cell r="F15">
            <v>155872</v>
          </cell>
        </row>
        <row r="16">
          <cell r="A16" t="str">
            <v>348</v>
          </cell>
          <cell r="B16" t="str">
            <v>ThÐp ®Öm</v>
          </cell>
          <cell r="C16" t="str">
            <v>kg</v>
          </cell>
          <cell r="D16">
            <v>75.400000000000006</v>
          </cell>
          <cell r="E16">
            <v>5000</v>
          </cell>
          <cell r="F16">
            <v>377000</v>
          </cell>
        </row>
        <row r="17">
          <cell r="A17" t="str">
            <v>026</v>
          </cell>
          <cell r="B17" t="str">
            <v>Bu l«ng M18x20</v>
          </cell>
          <cell r="C17" t="str">
            <v>c¸i</v>
          </cell>
          <cell r="D17">
            <v>174</v>
          </cell>
          <cell r="E17">
            <v>2897</v>
          </cell>
          <cell r="F17">
            <v>504078</v>
          </cell>
        </row>
        <row r="18">
          <cell r="A18" t="str">
            <v>341</v>
          </cell>
          <cell r="B18" t="str">
            <v>ThÐp trßn D &gt; 18mm</v>
          </cell>
          <cell r="C18" t="str">
            <v>kg</v>
          </cell>
          <cell r="D18">
            <v>2780.52</v>
          </cell>
          <cell r="E18">
            <v>3971.43</v>
          </cell>
          <cell r="F18">
            <v>10515927</v>
          </cell>
        </row>
        <row r="19">
          <cell r="A19" t="str">
            <v>388</v>
          </cell>
          <cell r="B19" t="str">
            <v>V÷a bª t«ng</v>
          </cell>
          <cell r="C19" t="str">
            <v>m3</v>
          </cell>
          <cell r="D19">
            <v>473.23360000000002</v>
          </cell>
        </row>
        <row r="20">
          <cell r="A20" t="str">
            <v>443</v>
          </cell>
          <cell r="B20" t="str">
            <v>§Êt ®á</v>
          </cell>
          <cell r="C20" t="str">
            <v>m3</v>
          </cell>
          <cell r="D20">
            <v>26.39744</v>
          </cell>
          <cell r="E20">
            <v>52581.25</v>
          </cell>
          <cell r="F20">
            <v>527949</v>
          </cell>
        </row>
        <row r="21">
          <cell r="A21" t="str">
            <v>427</v>
          </cell>
          <cell r="B21" t="str">
            <v>§¸ d¨m 0,5x1</v>
          </cell>
          <cell r="C21" t="str">
            <v>m3</v>
          </cell>
          <cell r="D21">
            <v>9.8604800000000008</v>
          </cell>
          <cell r="E21">
            <v>123207.61</v>
          </cell>
          <cell r="F21">
            <v>788838</v>
          </cell>
        </row>
        <row r="22">
          <cell r="A22" t="str">
            <v>430</v>
          </cell>
          <cell r="B22" t="str">
            <v>§¸ d¨m 4x6 t/c</v>
          </cell>
          <cell r="C22" t="str">
            <v>m3</v>
          </cell>
          <cell r="D22">
            <v>69.36</v>
          </cell>
          <cell r="E22">
            <v>94327.61</v>
          </cell>
          <cell r="F22">
            <v>4161600</v>
          </cell>
        </row>
        <row r="23">
          <cell r="A23" t="str">
            <v>426</v>
          </cell>
          <cell r="B23" t="str">
            <v>§¸ d¨m 4x6 t/h</v>
          </cell>
          <cell r="C23" t="str">
            <v>m3</v>
          </cell>
          <cell r="D23">
            <v>7.4755500000000001</v>
          </cell>
          <cell r="E23">
            <v>79089.509999999995</v>
          </cell>
          <cell r="F23">
            <v>448533</v>
          </cell>
        </row>
        <row r="24">
          <cell r="A24" t="str">
            <v>434</v>
          </cell>
          <cell r="B24" t="str">
            <v>§¸ héc</v>
          </cell>
          <cell r="C24" t="str">
            <v>m3</v>
          </cell>
          <cell r="D24">
            <v>178.11600000000001</v>
          </cell>
          <cell r="E24">
            <v>75923.8</v>
          </cell>
          <cell r="F24">
            <v>8096263</v>
          </cell>
        </row>
        <row r="25">
          <cell r="A25" t="str">
            <v>163</v>
          </cell>
          <cell r="B25" t="str">
            <v>GiÊy dÇu</v>
          </cell>
          <cell r="C25" t="str">
            <v>m2</v>
          </cell>
          <cell r="D25">
            <v>287.53919999999999</v>
          </cell>
          <cell r="E25">
            <v>15000</v>
          </cell>
          <cell r="F25">
            <v>4313088</v>
          </cell>
        </row>
        <row r="26">
          <cell r="A26" t="str">
            <v>002</v>
          </cell>
          <cell r="B26" t="str">
            <v>Bao t¶i</v>
          </cell>
          <cell r="C26" t="str">
            <v>m2</v>
          </cell>
          <cell r="D26">
            <v>157.7664</v>
          </cell>
          <cell r="E26">
            <v>3800</v>
          </cell>
          <cell r="F26">
            <v>599512</v>
          </cell>
        </row>
        <row r="27">
          <cell r="A27" t="str">
            <v>343</v>
          </cell>
          <cell r="B27" t="str">
            <v>ThÐp trßn D&lt;= 18mm</v>
          </cell>
          <cell r="C27" t="str">
            <v>kg</v>
          </cell>
          <cell r="D27">
            <v>32321.0052</v>
          </cell>
          <cell r="E27">
            <v>3971.43</v>
          </cell>
          <cell r="F27">
            <v>122981425</v>
          </cell>
        </row>
        <row r="28">
          <cell r="A28" t="str">
            <v>8002</v>
          </cell>
          <cell r="B28" t="str">
            <v>ThÐp trßn D= 10mm A2</v>
          </cell>
          <cell r="C28" t="str">
            <v>kg</v>
          </cell>
          <cell r="D28">
            <v>1900</v>
          </cell>
          <cell r="E28">
            <v>4447.62</v>
          </cell>
        </row>
        <row r="29">
          <cell r="A29" t="str">
            <v>8000</v>
          </cell>
          <cell r="B29" t="str">
            <v>ThÐp trßn D&lt;= 12mm A2</v>
          </cell>
          <cell r="C29" t="str">
            <v>kg</v>
          </cell>
          <cell r="D29">
            <v>109524</v>
          </cell>
          <cell r="E29">
            <v>4447.62</v>
          </cell>
        </row>
        <row r="30">
          <cell r="A30" t="str">
            <v>412</v>
          </cell>
          <cell r="B30" t="str">
            <v>§inh ®Øa</v>
          </cell>
          <cell r="C30" t="str">
            <v>C¸i</v>
          </cell>
          <cell r="D30">
            <v>1283.63219</v>
          </cell>
          <cell r="E30">
            <v>600</v>
          </cell>
          <cell r="F30">
            <v>770179</v>
          </cell>
        </row>
        <row r="31">
          <cell r="A31" t="str">
            <v>232</v>
          </cell>
          <cell r="B31" t="str">
            <v>Gç v¸n cÇu c«ng t¸c</v>
          </cell>
          <cell r="C31" t="str">
            <v>m3</v>
          </cell>
          <cell r="D31">
            <v>71.614959999999996</v>
          </cell>
          <cell r="E31">
            <v>1454545</v>
          </cell>
          <cell r="F31">
            <v>104167182</v>
          </cell>
        </row>
        <row r="32">
          <cell r="A32" t="str">
            <v>282</v>
          </cell>
          <cell r="B32" t="str">
            <v>Phô gia dÎo ho¸</v>
          </cell>
          <cell r="C32" t="str">
            <v>kg</v>
          </cell>
          <cell r="D32">
            <v>13083.99057</v>
          </cell>
          <cell r="E32">
            <v>673</v>
          </cell>
          <cell r="F32">
            <v>8805526</v>
          </cell>
        </row>
        <row r="33">
          <cell r="A33" t="str">
            <v>0414</v>
          </cell>
          <cell r="B33" t="str">
            <v>èng bª t«ng ly t©m D1200mm (èng dµi 2m)</v>
          </cell>
          <cell r="C33" t="str">
            <v>m</v>
          </cell>
          <cell r="D33">
            <v>6740.6149999999998</v>
          </cell>
          <cell r="E33">
            <v>647619.05000000005</v>
          </cell>
        </row>
        <row r="34">
          <cell r="A34" t="str">
            <v>0412</v>
          </cell>
          <cell r="B34" t="str">
            <v>èng bª t«ng ly t©m D1000mm (èng dµi 2m)</v>
          </cell>
          <cell r="C34" t="str">
            <v>m</v>
          </cell>
          <cell r="D34">
            <v>1555.9949999999999</v>
          </cell>
          <cell r="E34">
            <v>461904.76</v>
          </cell>
          <cell r="F34">
            <v>12557733</v>
          </cell>
        </row>
        <row r="35">
          <cell r="A35" t="str">
            <v>127</v>
          </cell>
          <cell r="B35" t="str">
            <v>D©y buéc</v>
          </cell>
          <cell r="C35" t="str">
            <v>kg</v>
          </cell>
          <cell r="D35">
            <v>50.790900000000001</v>
          </cell>
          <cell r="E35">
            <v>5500</v>
          </cell>
          <cell r="F35">
            <v>279350</v>
          </cell>
        </row>
        <row r="36">
          <cell r="A36" t="str">
            <v>214</v>
          </cell>
          <cell r="B36" t="str">
            <v>G¹ch x©y (6,5x10,5x22)</v>
          </cell>
          <cell r="C36" t="str">
            <v>viªn</v>
          </cell>
          <cell r="D36">
            <v>495.11</v>
          </cell>
          <cell r="E36">
            <v>485.71</v>
          </cell>
          <cell r="F36">
            <v>225275</v>
          </cell>
        </row>
        <row r="37">
          <cell r="A37" t="str">
            <v>0410</v>
          </cell>
          <cell r="B37" t="str">
            <v>èng bª t«ng ly t©m D800mm (èng dµi 2m)</v>
          </cell>
          <cell r="C37" t="str">
            <v>m</v>
          </cell>
          <cell r="D37">
            <v>458.78</v>
          </cell>
          <cell r="E37">
            <v>357142.86</v>
          </cell>
        </row>
        <row r="38">
          <cell r="A38" t="str">
            <v>078</v>
          </cell>
          <cell r="B38" t="str">
            <v>C¸t mÞn ML 1,5 - 2,0</v>
          </cell>
          <cell r="C38" t="str">
            <v>m3</v>
          </cell>
          <cell r="D38">
            <v>64.351879999999994</v>
          </cell>
          <cell r="E38">
            <v>79716.009999999995</v>
          </cell>
          <cell r="F38">
            <v>3159098</v>
          </cell>
        </row>
        <row r="39">
          <cell r="A39" t="str">
            <v>220</v>
          </cell>
          <cell r="B39" t="str">
            <v>Gç chÌn khi l¾p cÊu kiÖn</v>
          </cell>
          <cell r="C39" t="str">
            <v>m3</v>
          </cell>
          <cell r="D39">
            <v>29.02</v>
          </cell>
          <cell r="E39">
            <v>1454545</v>
          </cell>
          <cell r="F39">
            <v>42210896</v>
          </cell>
        </row>
        <row r="40">
          <cell r="A40" t="str">
            <v>286</v>
          </cell>
          <cell r="B40" t="str">
            <v>Que hµn</v>
          </cell>
          <cell r="C40" t="str">
            <v>kg</v>
          </cell>
          <cell r="D40">
            <v>4426.36114</v>
          </cell>
          <cell r="E40">
            <v>8500</v>
          </cell>
          <cell r="F40">
            <v>37624070</v>
          </cell>
        </row>
        <row r="41">
          <cell r="A41" t="str">
            <v>313</v>
          </cell>
          <cell r="B41" t="str">
            <v>S¾t ®Öm</v>
          </cell>
          <cell r="C41" t="str">
            <v>kg</v>
          </cell>
          <cell r="D41">
            <v>2902</v>
          </cell>
          <cell r="E41">
            <v>5000</v>
          </cell>
          <cell r="F41">
            <v>14510000</v>
          </cell>
        </row>
        <row r="42">
          <cell r="A42" t="str">
            <v>385</v>
          </cell>
          <cell r="B42" t="str">
            <v>V÷a</v>
          </cell>
          <cell r="C42" t="str">
            <v>m3</v>
          </cell>
          <cell r="D42">
            <v>0.51382000000000005</v>
          </cell>
        </row>
        <row r="43">
          <cell r="A43" t="str">
            <v>234</v>
          </cell>
          <cell r="B43" t="str">
            <v>Gç v¸n khu«n (c¶ nÑp)</v>
          </cell>
          <cell r="C43" t="str">
            <v>m3</v>
          </cell>
          <cell r="D43">
            <v>40.070059999999998</v>
          </cell>
          <cell r="E43">
            <v>1454545</v>
          </cell>
          <cell r="F43">
            <v>58283705</v>
          </cell>
        </row>
        <row r="44">
          <cell r="A44" t="str">
            <v>136</v>
          </cell>
          <cell r="B44" t="str">
            <v>D©y thÐp</v>
          </cell>
          <cell r="C44" t="str">
            <v>kg</v>
          </cell>
          <cell r="D44">
            <v>7438.5787399999999</v>
          </cell>
          <cell r="E44">
            <v>5455</v>
          </cell>
          <cell r="F44">
            <v>40577447</v>
          </cell>
        </row>
        <row r="45">
          <cell r="A45" t="str">
            <v>344</v>
          </cell>
          <cell r="B45" t="str">
            <v>ThÐp trßn D&lt;=10mm</v>
          </cell>
          <cell r="C45" t="str">
            <v>kg</v>
          </cell>
          <cell r="D45">
            <v>325952.06205000001</v>
          </cell>
          <cell r="E45">
            <v>4100</v>
          </cell>
          <cell r="F45">
            <v>1336403454</v>
          </cell>
        </row>
        <row r="46">
          <cell r="A46" t="str">
            <v>0408</v>
          </cell>
          <cell r="B46" t="str">
            <v>èng bª t«ng ly t©m D600mm (èng dµi 2m)</v>
          </cell>
          <cell r="C46" t="str">
            <v>m</v>
          </cell>
          <cell r="D46">
            <v>24.36</v>
          </cell>
          <cell r="E46">
            <v>180952.38</v>
          </cell>
        </row>
        <row r="47">
          <cell r="A47" t="str">
            <v>079</v>
          </cell>
          <cell r="B47" t="str">
            <v>C¸t nÒn</v>
          </cell>
          <cell r="C47" t="str">
            <v>m3</v>
          </cell>
          <cell r="D47">
            <v>435.57659999999998</v>
          </cell>
          <cell r="E47">
            <v>40668.39</v>
          </cell>
          <cell r="F47">
            <v>7523279</v>
          </cell>
        </row>
        <row r="48">
          <cell r="A48" t="str">
            <v>126</v>
          </cell>
          <cell r="B48" t="str">
            <v>D©y</v>
          </cell>
          <cell r="C48" t="str">
            <v>kg</v>
          </cell>
          <cell r="D48">
            <v>620.90231000000006</v>
          </cell>
          <cell r="E48">
            <v>5500</v>
          </cell>
          <cell r="F48">
            <v>3414963</v>
          </cell>
        </row>
        <row r="49">
          <cell r="A49" t="str">
            <v>231</v>
          </cell>
          <cell r="B49" t="str">
            <v>Gç v¸n</v>
          </cell>
          <cell r="C49" t="str">
            <v>m3</v>
          </cell>
          <cell r="D49">
            <v>14.951700000000001</v>
          </cell>
          <cell r="E49">
            <v>1454545</v>
          </cell>
          <cell r="F49">
            <v>21747920</v>
          </cell>
        </row>
        <row r="50">
          <cell r="A50" t="str">
            <v>071</v>
          </cell>
          <cell r="B50" t="str">
            <v>C©y chèng</v>
          </cell>
          <cell r="C50" t="str">
            <v>c©y</v>
          </cell>
          <cell r="D50">
            <v>2358.3970300000001</v>
          </cell>
          <cell r="E50">
            <v>17142.86</v>
          </cell>
          <cell r="F50">
            <v>23583970</v>
          </cell>
        </row>
        <row r="51">
          <cell r="A51" t="str">
            <v>100</v>
          </cell>
          <cell r="B51" t="str">
            <v>Cäc tre</v>
          </cell>
          <cell r="C51" t="str">
            <v>m</v>
          </cell>
          <cell r="D51">
            <v>138712.21875</v>
          </cell>
          <cell r="E51">
            <v>1136</v>
          </cell>
          <cell r="F51">
            <v>157577080</v>
          </cell>
        </row>
        <row r="52">
          <cell r="A52" t="str">
            <v>141</v>
          </cell>
          <cell r="B52" t="str">
            <v>D©y thõng</v>
          </cell>
          <cell r="C52" t="str">
            <v>m</v>
          </cell>
          <cell r="D52">
            <v>6562.5420000000004</v>
          </cell>
          <cell r="E52">
            <v>1121</v>
          </cell>
          <cell r="F52">
            <v>7356610</v>
          </cell>
        </row>
        <row r="53">
          <cell r="A53" t="str">
            <v>272</v>
          </cell>
          <cell r="B53" t="str">
            <v>Nhùa bitum sè 4</v>
          </cell>
          <cell r="C53" t="str">
            <v>kg</v>
          </cell>
          <cell r="D53">
            <v>5889.5495199999996</v>
          </cell>
          <cell r="E53">
            <v>2747</v>
          </cell>
          <cell r="F53">
            <v>13545964</v>
          </cell>
        </row>
        <row r="54">
          <cell r="A54" t="str">
            <v>428</v>
          </cell>
          <cell r="B54" t="str">
            <v>§¸ d¨m 1x2</v>
          </cell>
          <cell r="C54" t="str">
            <v>m3</v>
          </cell>
          <cell r="D54">
            <v>5234.9716600000002</v>
          </cell>
          <cell r="E54">
            <v>107017.13</v>
          </cell>
          <cell r="F54">
            <v>385482373</v>
          </cell>
        </row>
        <row r="55">
          <cell r="A55" t="str">
            <v>119</v>
          </cell>
          <cell r="B55" t="str">
            <v>Cñi</v>
          </cell>
          <cell r="C55" t="str">
            <v>kg</v>
          </cell>
          <cell r="D55">
            <v>97185.240720000002</v>
          </cell>
          <cell r="E55">
            <v>400</v>
          </cell>
          <cell r="F55">
            <v>38874096</v>
          </cell>
        </row>
        <row r="56">
          <cell r="A56" t="str">
            <v>067</v>
          </cell>
          <cell r="B56" t="str">
            <v>Bét ®¸</v>
          </cell>
          <cell r="C56" t="str">
            <v>kg</v>
          </cell>
          <cell r="D56">
            <v>46573.931519999998</v>
          </cell>
          <cell r="E56">
            <v>266.66666666666663</v>
          </cell>
          <cell r="F56">
            <v>8476456</v>
          </cell>
        </row>
        <row r="57">
          <cell r="A57" t="str">
            <v>271</v>
          </cell>
          <cell r="B57" t="str">
            <v>Nhùa bitum</v>
          </cell>
          <cell r="C57" t="str">
            <v>kg</v>
          </cell>
          <cell r="D57">
            <v>80860.92</v>
          </cell>
          <cell r="E57">
            <v>2747</v>
          </cell>
          <cell r="F57">
            <v>185980116</v>
          </cell>
        </row>
        <row r="58">
          <cell r="A58" t="str">
            <v>401</v>
          </cell>
          <cell r="B58" t="str">
            <v>§inh</v>
          </cell>
          <cell r="C58" t="str">
            <v>kg</v>
          </cell>
          <cell r="D58">
            <v>2302.0592499999998</v>
          </cell>
          <cell r="E58">
            <v>5455</v>
          </cell>
          <cell r="F58">
            <v>12557733</v>
          </cell>
        </row>
        <row r="59">
          <cell r="A59" t="str">
            <v>221</v>
          </cell>
          <cell r="B59" t="str">
            <v>Gç chèng</v>
          </cell>
          <cell r="C59" t="str">
            <v>m3</v>
          </cell>
          <cell r="D59">
            <v>62.123640000000002</v>
          </cell>
          <cell r="E59">
            <v>1454545</v>
          </cell>
          <cell r="F59">
            <v>90361630</v>
          </cell>
        </row>
        <row r="60">
          <cell r="A60" t="str">
            <v>239</v>
          </cell>
          <cell r="B60" t="str">
            <v>Gç ®µ nÑp</v>
          </cell>
          <cell r="C60" t="str">
            <v>m3</v>
          </cell>
          <cell r="D60">
            <v>16.925940000000001</v>
          </cell>
          <cell r="E60">
            <v>1454545</v>
          </cell>
          <cell r="F60">
            <v>24619541</v>
          </cell>
        </row>
        <row r="61">
          <cell r="A61" t="str">
            <v>233</v>
          </cell>
          <cell r="B61" t="str">
            <v>Gç v¸n khu«n</v>
          </cell>
          <cell r="C61" t="str">
            <v>m3</v>
          </cell>
          <cell r="D61">
            <v>114.6778</v>
          </cell>
          <cell r="E61">
            <v>1454545</v>
          </cell>
          <cell r="F61">
            <v>166804021</v>
          </cell>
        </row>
        <row r="62">
          <cell r="A62" t="str">
            <v>275</v>
          </cell>
          <cell r="B62" t="str">
            <v>N­íc</v>
          </cell>
          <cell r="C62" t="str">
            <v>LÝt</v>
          </cell>
          <cell r="D62">
            <v>1213213.2553900001</v>
          </cell>
          <cell r="E62">
            <v>6</v>
          </cell>
          <cell r="F62">
            <v>2426427</v>
          </cell>
        </row>
        <row r="63">
          <cell r="A63" t="str">
            <v>429</v>
          </cell>
          <cell r="B63" t="str">
            <v>§¸ d¨m 2x4</v>
          </cell>
          <cell r="C63" t="str">
            <v>m3</v>
          </cell>
          <cell r="D63">
            <v>397.76119</v>
          </cell>
          <cell r="E63">
            <v>102899.04</v>
          </cell>
          <cell r="F63">
            <v>27843283</v>
          </cell>
        </row>
        <row r="64">
          <cell r="A64" t="str">
            <v>081</v>
          </cell>
          <cell r="B64" t="str">
            <v>C¸t vµng</v>
          </cell>
          <cell r="C64" t="str">
            <v>m3</v>
          </cell>
          <cell r="D64">
            <v>3098.9452200000001</v>
          </cell>
          <cell r="E64">
            <v>79716.009999999995</v>
          </cell>
          <cell r="F64">
            <v>163398085</v>
          </cell>
        </row>
        <row r="65">
          <cell r="A65" t="str">
            <v>0002</v>
          </cell>
          <cell r="B65" t="str">
            <v>C¸t vµng</v>
          </cell>
          <cell r="C65" t="str">
            <v>m3</v>
          </cell>
          <cell r="D65">
            <v>203.15798000000001</v>
          </cell>
          <cell r="E65">
            <v>79716.009999999995</v>
          </cell>
          <cell r="F65">
            <v>10711911</v>
          </cell>
        </row>
        <row r="66">
          <cell r="A66" t="str">
            <v>390</v>
          </cell>
          <cell r="B66" t="str">
            <v>Xi m¨ng PC30</v>
          </cell>
          <cell r="C66" t="str">
            <v>kg</v>
          </cell>
          <cell r="D66">
            <v>2379864.18872</v>
          </cell>
          <cell r="E66">
            <v>714.29</v>
          </cell>
          <cell r="F66">
            <v>1601648599</v>
          </cell>
        </row>
        <row r="67">
          <cell r="A67" t="str">
            <v>0192</v>
          </cell>
          <cell r="B67" t="str">
            <v>Cñi ®un</v>
          </cell>
          <cell r="C67" t="str">
            <v>kg</v>
          </cell>
          <cell r="D67">
            <v>6936.9691999999995</v>
          </cell>
          <cell r="E67">
            <v>400</v>
          </cell>
          <cell r="F67">
            <v>2774788</v>
          </cell>
        </row>
        <row r="68">
          <cell r="A68" t="str">
            <v>0191</v>
          </cell>
          <cell r="B68" t="str">
            <v>Nhùa bi tum</v>
          </cell>
          <cell r="C68" t="str">
            <v>kg</v>
          </cell>
          <cell r="D68">
            <v>6936.9691999999995</v>
          </cell>
          <cell r="E68">
            <v>2747</v>
          </cell>
          <cell r="F68">
            <v>20810908</v>
          </cell>
        </row>
        <row r="69">
          <cell r="A69" t="str">
            <v>0372</v>
          </cell>
          <cell r="B69" t="str">
            <v>D©y ®ay</v>
          </cell>
          <cell r="C69" t="str">
            <v>kg</v>
          </cell>
          <cell r="D69">
            <v>22048.333999999999</v>
          </cell>
          <cell r="E69">
            <v>2500</v>
          </cell>
          <cell r="F69">
            <v>61760966</v>
          </cell>
        </row>
        <row r="70">
          <cell r="A70" t="str">
            <v>0406</v>
          </cell>
          <cell r="B70" t="str">
            <v>èng bª t«ng ly t©m D400mm (èng dµi 2m)</v>
          </cell>
          <cell r="C70" t="str">
            <v>m</v>
          </cell>
          <cell r="D70">
            <v>645.54</v>
          </cell>
          <cell r="E70">
            <v>104761.9</v>
          </cell>
        </row>
        <row r="71">
          <cell r="A71">
            <v>8001</v>
          </cell>
          <cell r="B71" t="str">
            <v>N¾p ga gang</v>
          </cell>
          <cell r="C71" t="str">
            <v>c¸i</v>
          </cell>
          <cell r="D71">
            <v>150</v>
          </cell>
          <cell r="E71">
            <v>1800000</v>
          </cell>
        </row>
        <row r="72">
          <cell r="A72" t="str">
            <v>6125</v>
          </cell>
          <cell r="B72" t="str">
            <v>Nh©n c«ng 2,5/7</v>
          </cell>
          <cell r="C72" t="str">
            <v>c«ng</v>
          </cell>
          <cell r="D72">
            <v>2.5272000000000001</v>
          </cell>
          <cell r="E72">
            <v>11889</v>
          </cell>
          <cell r="F72">
            <v>30046</v>
          </cell>
        </row>
        <row r="73">
          <cell r="A73" t="str">
            <v>6140</v>
          </cell>
          <cell r="B73" t="str">
            <v>Nh©n c«ng 4/7</v>
          </cell>
          <cell r="C73" t="str">
            <v>c«ng</v>
          </cell>
          <cell r="D73">
            <v>7110.9864900000002</v>
          </cell>
          <cell r="E73">
            <v>13529</v>
          </cell>
          <cell r="F73">
            <v>96204536</v>
          </cell>
        </row>
        <row r="74">
          <cell r="A74" t="str">
            <v>6137</v>
          </cell>
          <cell r="B74" t="str">
            <v>Nh©n c«ng 3,7/7</v>
          </cell>
          <cell r="C74" t="str">
            <v>c«ng</v>
          </cell>
          <cell r="D74">
            <v>1330.2401199999999</v>
          </cell>
          <cell r="E74">
            <v>13194</v>
          </cell>
          <cell r="F74">
            <v>17551188</v>
          </cell>
        </row>
        <row r="75">
          <cell r="A75" t="str">
            <v>6006</v>
          </cell>
          <cell r="B75" t="str">
            <v>Nh©n c«ng bËc 4/7</v>
          </cell>
          <cell r="C75" t="str">
            <v>C«ng</v>
          </cell>
          <cell r="D75">
            <v>41484.468999999997</v>
          </cell>
          <cell r="E75">
            <v>14506</v>
          </cell>
          <cell r="F75">
            <v>601773707</v>
          </cell>
        </row>
        <row r="76">
          <cell r="A76" t="str">
            <v>6135</v>
          </cell>
          <cell r="B76" t="str">
            <v>Nh©n c«ng 3,5/7</v>
          </cell>
          <cell r="C76" t="str">
            <v>c«ng</v>
          </cell>
          <cell r="D76">
            <v>21174.588159999999</v>
          </cell>
          <cell r="E76">
            <v>12971</v>
          </cell>
          <cell r="F76">
            <v>274655583</v>
          </cell>
        </row>
        <row r="77">
          <cell r="A77" t="str">
            <v>6005</v>
          </cell>
          <cell r="B77" t="str">
            <v>Nh©n c«ng bËc 3,5/7</v>
          </cell>
          <cell r="C77" t="str">
            <v>C«ng</v>
          </cell>
          <cell r="D77">
            <v>796.27200000000005</v>
          </cell>
          <cell r="E77">
            <v>13809</v>
          </cell>
          <cell r="F77">
            <v>10995720</v>
          </cell>
        </row>
        <row r="78">
          <cell r="A78" t="str">
            <v>6127</v>
          </cell>
          <cell r="B78" t="str">
            <v>Nh©n c«ng 2,7/7</v>
          </cell>
          <cell r="C78" t="str">
            <v>c«ng</v>
          </cell>
          <cell r="D78">
            <v>28854.020789999999</v>
          </cell>
          <cell r="E78">
            <v>12099</v>
          </cell>
          <cell r="F78">
            <v>349104798</v>
          </cell>
        </row>
        <row r="79">
          <cell r="A79" t="str">
            <v>6130</v>
          </cell>
          <cell r="B79" t="str">
            <v>Nh©n c«ng 3/7</v>
          </cell>
          <cell r="C79" t="str">
            <v>c«ng</v>
          </cell>
          <cell r="D79">
            <v>24441.44425</v>
          </cell>
          <cell r="E79">
            <v>12413</v>
          </cell>
          <cell r="F79">
            <v>303391647</v>
          </cell>
        </row>
        <row r="80">
          <cell r="A80">
            <v>76</v>
          </cell>
          <cell r="B80" t="str">
            <v>M¸y thi c«ng</v>
          </cell>
          <cell r="C80" t="str">
            <v>c¸i</v>
          </cell>
          <cell r="D80">
            <v>50000</v>
          </cell>
        </row>
        <row r="81">
          <cell r="A81" t="str">
            <v>7576</v>
          </cell>
          <cell r="B81" t="str">
            <v>M¸y ®Çm b¸nh lèp 16T</v>
          </cell>
          <cell r="C81" t="str">
            <v>ca</v>
          </cell>
          <cell r="D81">
            <v>4.6080000000000003E-2</v>
          </cell>
          <cell r="E81">
            <v>432053</v>
          </cell>
          <cell r="F81">
            <v>19909</v>
          </cell>
        </row>
        <row r="82">
          <cell r="A82" t="str">
            <v>7544</v>
          </cell>
          <cell r="B82" t="str">
            <v>M¸y lu 10T</v>
          </cell>
          <cell r="C82" t="str">
            <v>ca</v>
          </cell>
          <cell r="D82">
            <v>8.6400000000000005E-2</v>
          </cell>
          <cell r="E82">
            <v>288922</v>
          </cell>
          <cell r="F82">
            <v>24963</v>
          </cell>
        </row>
        <row r="83">
          <cell r="A83" t="str">
            <v>7555</v>
          </cell>
          <cell r="B83" t="str">
            <v>M¸y r¶i 20T/h</v>
          </cell>
          <cell r="C83" t="str">
            <v>ca</v>
          </cell>
          <cell r="D83">
            <v>7.1999999999999995E-2</v>
          </cell>
          <cell r="E83">
            <v>450000</v>
          </cell>
          <cell r="F83">
            <v>32400</v>
          </cell>
        </row>
        <row r="84">
          <cell r="A84" t="str">
            <v>7539</v>
          </cell>
          <cell r="B84" t="str">
            <v>M¸y khoan 4,5kw</v>
          </cell>
          <cell r="C84" t="str">
            <v>ca</v>
          </cell>
          <cell r="D84">
            <v>1.5854999999999999</v>
          </cell>
          <cell r="E84">
            <v>72334</v>
          </cell>
          <cell r="F84">
            <v>114686</v>
          </cell>
        </row>
        <row r="85">
          <cell r="A85" t="str">
            <v>7545</v>
          </cell>
          <cell r="B85" t="str">
            <v>M¸y lu 8,5T</v>
          </cell>
          <cell r="C85" t="str">
            <v>ca</v>
          </cell>
          <cell r="D85">
            <v>9.6975999999999996</v>
          </cell>
          <cell r="E85">
            <v>252823</v>
          </cell>
          <cell r="F85">
            <v>2451776</v>
          </cell>
        </row>
        <row r="86">
          <cell r="A86" t="str">
            <v>7561</v>
          </cell>
          <cell r="B86" t="str">
            <v>M¸y vËn th¨ng 0,8T</v>
          </cell>
          <cell r="C86" t="str">
            <v>ca</v>
          </cell>
          <cell r="D86">
            <v>64.078770000000006</v>
          </cell>
          <cell r="E86">
            <v>54495</v>
          </cell>
          <cell r="F86">
            <v>3491973</v>
          </cell>
        </row>
        <row r="87">
          <cell r="A87" t="str">
            <v>7538</v>
          </cell>
          <cell r="B87" t="str">
            <v>M¸y hµn 23kw</v>
          </cell>
          <cell r="C87" t="str">
            <v>ca</v>
          </cell>
          <cell r="D87">
            <v>634.41282999999999</v>
          </cell>
          <cell r="E87">
            <v>77338</v>
          </cell>
          <cell r="F87">
            <v>49064219</v>
          </cell>
        </row>
        <row r="88">
          <cell r="A88" t="str">
            <v>7506</v>
          </cell>
          <cell r="B88" t="str">
            <v>CÇn cÈu 10T</v>
          </cell>
          <cell r="C88" t="str">
            <v>ca</v>
          </cell>
          <cell r="D88">
            <v>105.922</v>
          </cell>
          <cell r="E88">
            <v>615511</v>
          </cell>
          <cell r="F88">
            <v>65196156</v>
          </cell>
        </row>
        <row r="89">
          <cell r="A89" t="str">
            <v>7559</v>
          </cell>
          <cell r="B89" t="str">
            <v>M¸y trén 80L</v>
          </cell>
          <cell r="C89" t="str">
            <v>ca</v>
          </cell>
          <cell r="D89">
            <v>0.78237000000000001</v>
          </cell>
          <cell r="E89">
            <v>45294</v>
          </cell>
          <cell r="F89">
            <v>35437</v>
          </cell>
        </row>
        <row r="90">
          <cell r="A90" t="str">
            <v>7536</v>
          </cell>
          <cell r="B90" t="str">
            <v>M¸y c¾t uèn</v>
          </cell>
          <cell r="C90" t="str">
            <v>ca</v>
          </cell>
          <cell r="D90">
            <v>140.30824000000001</v>
          </cell>
          <cell r="E90">
            <v>39789</v>
          </cell>
          <cell r="F90">
            <v>5582725</v>
          </cell>
        </row>
        <row r="91">
          <cell r="A91" t="str">
            <v>7573</v>
          </cell>
          <cell r="B91" t="str">
            <v>M¸y ®Çm 25T</v>
          </cell>
          <cell r="C91" t="str">
            <v>ca</v>
          </cell>
          <cell r="D91">
            <v>221.21337</v>
          </cell>
          <cell r="E91">
            <v>580000</v>
          </cell>
          <cell r="F91">
            <v>128303755</v>
          </cell>
        </row>
        <row r="92">
          <cell r="A92" t="str">
            <v>7579</v>
          </cell>
          <cell r="B92" t="str">
            <v>M¸y ®Çm dïi 1,5kw</v>
          </cell>
          <cell r="C92" t="str">
            <v>ca</v>
          </cell>
          <cell r="D92">
            <v>410.88961999999998</v>
          </cell>
          <cell r="E92">
            <v>37456</v>
          </cell>
          <cell r="F92">
            <v>15390282</v>
          </cell>
        </row>
        <row r="93">
          <cell r="A93" t="str">
            <v>7558</v>
          </cell>
          <cell r="B93" t="str">
            <v>M¸y trén 250L</v>
          </cell>
          <cell r="C93" t="str">
            <v>ca</v>
          </cell>
          <cell r="D93">
            <v>641.54966999999999</v>
          </cell>
          <cell r="E93">
            <v>96272</v>
          </cell>
          <cell r="F93">
            <v>61763270</v>
          </cell>
        </row>
        <row r="94">
          <cell r="A94" t="str">
            <v>6805</v>
          </cell>
          <cell r="B94" t="str">
            <v>CÈu b¸nh h¬i 6,0T</v>
          </cell>
          <cell r="C94" t="str">
            <v>ca</v>
          </cell>
          <cell r="D94">
            <v>250.79310000000001</v>
          </cell>
          <cell r="E94">
            <v>357174</v>
          </cell>
        </row>
        <row r="95">
          <cell r="A95" t="str">
            <v>7586</v>
          </cell>
          <cell r="B95" t="str">
            <v>M¸y ñi 110cv</v>
          </cell>
          <cell r="C95" t="str">
            <v>ca</v>
          </cell>
          <cell r="D95">
            <v>145.06644</v>
          </cell>
          <cell r="E95">
            <v>669348</v>
          </cell>
          <cell r="F95">
            <v>97099931</v>
          </cell>
        </row>
        <row r="96">
          <cell r="A96" t="str">
            <v>7616</v>
          </cell>
          <cell r="B96" t="str">
            <v>¤ t« &lt;=5T</v>
          </cell>
          <cell r="C96" t="str">
            <v>ca</v>
          </cell>
          <cell r="D96">
            <v>717.91236000000004</v>
          </cell>
          <cell r="E96">
            <v>309841</v>
          </cell>
          <cell r="F96">
            <v>222438684</v>
          </cell>
        </row>
        <row r="97">
          <cell r="A97" t="str">
            <v>7565</v>
          </cell>
          <cell r="B97" t="str">
            <v>M¸y ®µo &lt;= 0,4m3</v>
          </cell>
          <cell r="C97" t="str">
            <v>ca</v>
          </cell>
          <cell r="D97">
            <v>521.92228</v>
          </cell>
          <cell r="E97">
            <v>393549</v>
          </cell>
          <cell r="F97">
            <v>205401991</v>
          </cell>
        </row>
        <row r="98">
          <cell r="A98" t="str">
            <v>.</v>
          </cell>
          <cell r="B98" t="str">
            <v>VËt liÖu kh¸c</v>
          </cell>
          <cell r="C98" t="str">
            <v>m2</v>
          </cell>
          <cell r="D98">
            <v>3800</v>
          </cell>
          <cell r="E98">
            <v>0</v>
          </cell>
          <cell r="F98">
            <v>50057508</v>
          </cell>
        </row>
        <row r="99">
          <cell r="A99" t="str">
            <v>.</v>
          </cell>
          <cell r="B99" t="str">
            <v>Nh©n c«ng kh¸c</v>
          </cell>
          <cell r="C99" t="str">
            <v>bÇu</v>
          </cell>
          <cell r="D99">
            <v>2000</v>
          </cell>
        </row>
        <row r="100">
          <cell r="A100" t="str">
            <v>.</v>
          </cell>
          <cell r="B100" t="str">
            <v>M¸y thi c«ng kh¸c</v>
          </cell>
          <cell r="C100" t="str">
            <v>bé</v>
          </cell>
          <cell r="D100">
            <v>170000</v>
          </cell>
          <cell r="E100">
            <v>0</v>
          </cell>
          <cell r="F100">
            <v>84087</v>
          </cell>
        </row>
        <row r="101">
          <cell r="A101" t="str">
            <v>TT</v>
          </cell>
          <cell r="B101" t="str">
            <v>VËn chuyÓn èng cèng D=400</v>
          </cell>
          <cell r="C101" t="str">
            <v>m</v>
          </cell>
          <cell r="D101">
            <v>636</v>
          </cell>
        </row>
        <row r="102">
          <cell r="A102" t="str">
            <v>TT2</v>
          </cell>
          <cell r="B102" t="str">
            <v>VËn chuyÓn èng cèng D=600</v>
          </cell>
          <cell r="C102" t="str">
            <v>m</v>
          </cell>
          <cell r="D102">
            <v>24</v>
          </cell>
        </row>
        <row r="103">
          <cell r="A103" t="str">
            <v>TT3</v>
          </cell>
          <cell r="B103" t="str">
            <v>VËn chuyÓn vµ l¾p ®Æt tÊm ®an cèng D=600</v>
          </cell>
          <cell r="C103" t="str">
            <v>tÊm</v>
          </cell>
          <cell r="D103">
            <v>24</v>
          </cell>
        </row>
        <row r="104">
          <cell r="A104" t="str">
            <v>a</v>
          </cell>
          <cell r="B104" t="str">
            <v>ChÌn khe cèng</v>
          </cell>
          <cell r="C104" t="str">
            <v>kg</v>
          </cell>
          <cell r="D104">
            <v>381</v>
          </cell>
        </row>
        <row r="105">
          <cell r="A105" t="str">
            <v>b</v>
          </cell>
          <cell r="B105" t="str">
            <v>§óc tÊm ®an mèi nèi</v>
          </cell>
          <cell r="C105" t="str">
            <v>tÊm</v>
          </cell>
          <cell r="D105">
            <v>44</v>
          </cell>
        </row>
        <row r="106">
          <cell r="A106" t="str">
            <v>TT4</v>
          </cell>
          <cell r="B106" t="str">
            <v>VËn chuyÓn mèi nèi</v>
          </cell>
          <cell r="C106" t="str">
            <v>tÊm</v>
          </cell>
          <cell r="D106">
            <v>44</v>
          </cell>
        </row>
        <row r="107">
          <cell r="A107" t="str">
            <v>TT5</v>
          </cell>
          <cell r="B107" t="str">
            <v>VËn chuyÓn èng cèng D800</v>
          </cell>
          <cell r="C107" t="str">
            <v>m</v>
          </cell>
          <cell r="D107">
            <v>452</v>
          </cell>
        </row>
        <row r="108">
          <cell r="A108" t="str">
            <v>TT3</v>
          </cell>
          <cell r="B108" t="str">
            <v>VËn chuyÓn vµ l¾p ®Æt tÊm ®an cèng D=600</v>
          </cell>
          <cell r="C108" t="str">
            <v>tÊm</v>
          </cell>
          <cell r="D108">
            <v>452</v>
          </cell>
        </row>
        <row r="109">
          <cell r="A109" t="str">
            <v>a</v>
          </cell>
          <cell r="B109" t="str">
            <v>ChÌn khe cèng</v>
          </cell>
          <cell r="C109" t="str">
            <v>kg</v>
          </cell>
          <cell r="D109">
            <v>12727</v>
          </cell>
        </row>
        <row r="110">
          <cell r="A110" t="str">
            <v>b</v>
          </cell>
          <cell r="B110" t="str">
            <v>§óc tÊm ®an mèi nèi</v>
          </cell>
          <cell r="C110" t="str">
            <v>tÊm</v>
          </cell>
          <cell r="D110">
            <v>1281</v>
          </cell>
        </row>
        <row r="111">
          <cell r="A111" t="str">
            <v>TT4</v>
          </cell>
          <cell r="B111" t="str">
            <v>VËn chuyÓn mèi nèi</v>
          </cell>
          <cell r="C111" t="str">
            <v>tÊm</v>
          </cell>
          <cell r="D111">
            <v>1281</v>
          </cell>
        </row>
        <row r="112">
          <cell r="A112" t="str">
            <v>TT5</v>
          </cell>
          <cell r="B112" t="str">
            <v>VËn chuyÓn èng cèng D1000</v>
          </cell>
          <cell r="C112" t="str">
            <v>m</v>
          </cell>
          <cell r="D112">
            <v>1502</v>
          </cell>
        </row>
        <row r="113">
          <cell r="A113" t="str">
            <v>TT3</v>
          </cell>
          <cell r="B113" t="str">
            <v>VËn chuyÓn vµ l¾p ®Æt tÊm ®an cèng D=600</v>
          </cell>
          <cell r="C113" t="str">
            <v>tÊm</v>
          </cell>
          <cell r="D113">
            <v>1502</v>
          </cell>
        </row>
        <row r="114">
          <cell r="A114" t="str">
            <v>a</v>
          </cell>
          <cell r="B114" t="str">
            <v>chÌn khe cèng</v>
          </cell>
          <cell r="C114" t="str">
            <v>c¸i</v>
          </cell>
          <cell r="D114">
            <v>2300</v>
          </cell>
        </row>
        <row r="115">
          <cell r="A115" t="str">
            <v>b</v>
          </cell>
          <cell r="B115" t="str">
            <v>§óc tÊm ®an mèi nèi</v>
          </cell>
          <cell r="C115" t="str">
            <v>tÊm</v>
          </cell>
          <cell r="D115">
            <v>4389</v>
          </cell>
        </row>
        <row r="116">
          <cell r="A116" t="str">
            <v>TT4</v>
          </cell>
          <cell r="B116" t="str">
            <v>VËn chuyÓn mèi nèi</v>
          </cell>
          <cell r="C116" t="str">
            <v>tÊm</v>
          </cell>
          <cell r="D116">
            <v>4389</v>
          </cell>
        </row>
        <row r="117">
          <cell r="A117" t="str">
            <v>TT5</v>
          </cell>
          <cell r="B117" t="str">
            <v>VËn chuyÓn èng cèng D1000</v>
          </cell>
          <cell r="C117" t="str">
            <v>m</v>
          </cell>
          <cell r="D117">
            <v>31</v>
          </cell>
        </row>
        <row r="118">
          <cell r="A118" t="str">
            <v>TT3</v>
          </cell>
          <cell r="B118" t="str">
            <v>VËn chuyÓn vµ l¾p ®Æt tÊm ®an cèng D=600</v>
          </cell>
          <cell r="C118" t="str">
            <v>tÊm</v>
          </cell>
          <cell r="D118">
            <v>31</v>
          </cell>
        </row>
        <row r="119">
          <cell r="A119" t="str">
            <v>a</v>
          </cell>
          <cell r="B119" t="str">
            <v>chÌn khe cèng</v>
          </cell>
          <cell r="C119" t="str">
            <v>c¸i</v>
          </cell>
          <cell r="D119">
            <v>2200000</v>
          </cell>
        </row>
        <row r="120">
          <cell r="A120" t="str">
            <v>b</v>
          </cell>
          <cell r="B120" t="str">
            <v>§óc tÊm ®an mèi nèi</v>
          </cell>
          <cell r="C120" t="str">
            <v>tÊm</v>
          </cell>
          <cell r="D120">
            <v>90</v>
          </cell>
        </row>
        <row r="121">
          <cell r="A121" t="str">
            <v>TT4</v>
          </cell>
          <cell r="B121" t="str">
            <v>VËn chuyÓn mèi nèi</v>
          </cell>
          <cell r="C121" t="str">
            <v>tÊm</v>
          </cell>
          <cell r="D121">
            <v>90</v>
          </cell>
        </row>
        <row r="122">
          <cell r="A122" t="str">
            <v>TT5</v>
          </cell>
          <cell r="B122" t="str">
            <v>VËn chuyÓn èng cèng D1200</v>
          </cell>
          <cell r="C122" t="str">
            <v>m</v>
          </cell>
          <cell r="D122">
            <v>3334</v>
          </cell>
        </row>
        <row r="123">
          <cell r="A123" t="str">
            <v>TT3</v>
          </cell>
          <cell r="B123" t="str">
            <v>VËn chuyÓn vµ l¾p ®Æt tÊm ®an cèng D=600</v>
          </cell>
          <cell r="C123" t="str">
            <v>tÊm</v>
          </cell>
          <cell r="D123">
            <v>3334</v>
          </cell>
        </row>
        <row r="124">
          <cell r="A124" t="str">
            <v>a</v>
          </cell>
          <cell r="B124" t="str">
            <v>chÌn khe cèng</v>
          </cell>
          <cell r="C124" t="str">
            <v>c¸i</v>
          </cell>
          <cell r="D124">
            <v>1400</v>
          </cell>
        </row>
        <row r="125">
          <cell r="A125" t="str">
            <v>b</v>
          </cell>
          <cell r="B125" t="str">
            <v>§óc tÊm ®an mèi nèi</v>
          </cell>
          <cell r="C125" t="str">
            <v>bé</v>
          </cell>
          <cell r="D125">
            <v>9768</v>
          </cell>
        </row>
        <row r="126">
          <cell r="A126" t="str">
            <v>TT4</v>
          </cell>
          <cell r="B126" t="str">
            <v>VËn chuyÓn mèi nèi</v>
          </cell>
          <cell r="C126" t="str">
            <v>tÊm</v>
          </cell>
          <cell r="D126">
            <v>9768</v>
          </cell>
        </row>
        <row r="127">
          <cell r="A127" t="str">
            <v>TT5</v>
          </cell>
          <cell r="B127" t="str">
            <v>VËn chuyÓn èng cèng D1200</v>
          </cell>
          <cell r="C127" t="str">
            <v>m</v>
          </cell>
          <cell r="D127">
            <v>3307</v>
          </cell>
        </row>
        <row r="128">
          <cell r="A128" t="str">
            <v>TT3</v>
          </cell>
          <cell r="B128" t="str">
            <v>VËn chuyÓn vµ l¾p ®Æt tÊm ®an cèng D=600</v>
          </cell>
          <cell r="C128" t="str">
            <v>tÊm</v>
          </cell>
          <cell r="D128">
            <v>3307</v>
          </cell>
        </row>
        <row r="129">
          <cell r="A129" t="str">
            <v>a</v>
          </cell>
          <cell r="B129" t="str">
            <v>chÌn khe cèng</v>
          </cell>
          <cell r="C129" t="str">
            <v>c¸i</v>
          </cell>
          <cell r="D129">
            <v>1500</v>
          </cell>
        </row>
        <row r="130">
          <cell r="A130" t="str">
            <v>b</v>
          </cell>
          <cell r="B130" t="str">
            <v>§óc tÊm ®an mèi nèi</v>
          </cell>
          <cell r="C130" t="str">
            <v>c¸i</v>
          </cell>
          <cell r="D130">
            <v>9681</v>
          </cell>
        </row>
        <row r="131">
          <cell r="A131" t="str">
            <v>TT4</v>
          </cell>
          <cell r="B131" t="str">
            <v>VËn chuyÓn mèi nèi</v>
          </cell>
          <cell r="C131" t="str">
            <v>tÊm</v>
          </cell>
          <cell r="D131">
            <v>9681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refreshError="1"/>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sheetData sheetId="220"/>
      <sheetData sheetId="221" refreshError="1"/>
      <sheetData sheetId="222" refreshError="1"/>
      <sheetData sheetId="223"/>
      <sheetData sheetId="224"/>
      <sheetData sheetId="225" refreshError="1"/>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refreshError="1"/>
      <sheetData sheetId="357" refreshError="1"/>
      <sheetData sheetId="358"/>
      <sheetData sheetId="359" refreshError="1"/>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sheetData sheetId="371"/>
      <sheetData sheetId="372" refreshError="1"/>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heetName val="B.tinh"/>
      <sheetName val="QToan"/>
      <sheetName val="T-Hop"/>
      <sheetName val="Bia"/>
    </sheetNames>
    <sheetDataSet>
      <sheetData sheetId="0" refreshError="1">
        <row r="1">
          <cell r="A1" t="str">
            <v>Tªn c«ng viÖc x©y l¾p</v>
          </cell>
          <cell r="B1" t="str">
            <v>§¬n vÞ 
tÝnh</v>
          </cell>
          <cell r="C1" t="str">
            <v>§¬n gi¸ 
bá thÇu (®)</v>
          </cell>
          <cell r="D1" t="str">
            <v>Nguån gèc 
xuÊt sø
vËt t­</v>
          </cell>
          <cell r="F1">
            <v>0.80361757604447426</v>
          </cell>
        </row>
        <row r="2">
          <cell r="A2" t="str">
            <v>C¸p ngÇm XLPE 24kV M3x240</v>
          </cell>
          <cell r="B2" t="str">
            <v>m</v>
          </cell>
        </row>
        <row r="3">
          <cell r="A3" t="str">
            <v>Hép ®Çu c¸p trong nhµ 24kV - 240</v>
          </cell>
          <cell r="B3" t="str">
            <v>hép</v>
          </cell>
        </row>
        <row r="4">
          <cell r="A4" t="str">
            <v>Hép ®Çu c¸p ngoµi trêi 24kV - 240</v>
          </cell>
          <cell r="B4" t="str">
            <v>hép</v>
          </cell>
        </row>
        <row r="5">
          <cell r="A5" t="str">
            <v>Hép nèi c¸p 24kV - 240</v>
          </cell>
          <cell r="B5" t="str">
            <v>hép</v>
          </cell>
        </row>
        <row r="10">
          <cell r="A10" t="str">
            <v>R¶i c¸p ngÇm XLPE 24kV M3x240</v>
          </cell>
          <cell r="B10" t="str">
            <v>m</v>
          </cell>
          <cell r="C10">
            <v>3823.6124268196086</v>
          </cell>
          <cell r="F10">
            <v>4758</v>
          </cell>
        </row>
        <row r="11">
          <cell r="A11" t="str">
            <v>L¾p hép ®Çu c¸p trong nhµ 24kV - 240</v>
          </cell>
          <cell r="B11" t="str">
            <v>hép</v>
          </cell>
          <cell r="C11">
            <v>127456.15841338175</v>
          </cell>
          <cell r="F11">
            <v>158603</v>
          </cell>
        </row>
        <row r="12">
          <cell r="A12" t="str">
            <v>L¾p hép ®Çu c¸p ngoµi trêi 24kV - 240</v>
          </cell>
          <cell r="B12" t="str">
            <v>hép</v>
          </cell>
          <cell r="C12">
            <v>127456.15841338175</v>
          </cell>
          <cell r="F12">
            <v>158603</v>
          </cell>
        </row>
        <row r="13">
          <cell r="A13" t="str">
            <v>L¾p hép nèi c¸p 24kV - 240</v>
          </cell>
          <cell r="B13" t="str">
            <v>hép</v>
          </cell>
          <cell r="C13">
            <v>20028.560847756431</v>
          </cell>
          <cell r="F13">
            <v>24923</v>
          </cell>
        </row>
        <row r="14">
          <cell r="A14" t="str">
            <v>CÇu dao ngoµi trêi 24kV - 600A</v>
          </cell>
          <cell r="B14" t="str">
            <v>bé</v>
          </cell>
          <cell r="C14">
            <v>2612896.6518673724</v>
          </cell>
          <cell r="D14" t="str">
            <v>§«ng Anh</v>
          </cell>
          <cell r="F14">
            <v>3251418</v>
          </cell>
        </row>
        <row r="15">
          <cell r="A15" t="str">
            <v>CÇu dao 24kV - 600A</v>
          </cell>
          <cell r="B15" t="str">
            <v>bé</v>
          </cell>
          <cell r="C15">
            <v>2612896.6518673724</v>
          </cell>
          <cell r="D15" t="str">
            <v>§«ng Anh</v>
          </cell>
          <cell r="F15">
            <v>3251418</v>
          </cell>
        </row>
        <row r="16">
          <cell r="A16" t="str">
            <v>Chèng sÐt van 6kV</v>
          </cell>
          <cell r="B16" t="str">
            <v>bé</v>
          </cell>
          <cell r="C16">
            <v>1110313.4022363916</v>
          </cell>
          <cell r="D16" t="str">
            <v>CTy VLCN</v>
          </cell>
          <cell r="F16">
            <v>1381644</v>
          </cell>
        </row>
        <row r="17">
          <cell r="A17" t="str">
            <v>Chèng sÐt van 10kV</v>
          </cell>
          <cell r="B17" t="str">
            <v>bé</v>
          </cell>
          <cell r="C17">
            <v>1274291.5686282665</v>
          </cell>
          <cell r="D17" t="str">
            <v>CTy VLCN</v>
          </cell>
          <cell r="F17">
            <v>1585694</v>
          </cell>
        </row>
        <row r="18">
          <cell r="A18" t="str">
            <v>èng thÐp D150</v>
          </cell>
          <cell r="B18" t="str">
            <v>m</v>
          </cell>
          <cell r="C18">
            <v>130628.84060360533</v>
          </cell>
          <cell r="D18" t="str">
            <v>VN</v>
          </cell>
          <cell r="F18">
            <v>162551</v>
          </cell>
        </row>
        <row r="19">
          <cell r="A19" t="str">
            <v xml:space="preserve">C¸t ®en </v>
          </cell>
          <cell r="B19" t="str">
            <v>m3</v>
          </cell>
          <cell r="C19">
            <v>36170.827097761787</v>
          </cell>
          <cell r="F19">
            <v>45010</v>
          </cell>
        </row>
        <row r="20">
          <cell r="A20" t="str">
            <v>G¹ch chØ</v>
          </cell>
          <cell r="B20" t="str">
            <v>n.viªn</v>
          </cell>
          <cell r="C20">
            <v>664623.07647424599</v>
          </cell>
          <cell r="F20">
            <v>827039</v>
          </cell>
        </row>
        <row r="21">
          <cell r="A21" t="str">
            <v>L­íi ni l«ng</v>
          </cell>
          <cell r="B21" t="str">
            <v>m2</v>
          </cell>
          <cell r="C21">
            <v>2264.5943292933284</v>
          </cell>
          <cell r="D21" t="str">
            <v>VN</v>
          </cell>
          <cell r="F21">
            <v>2818</v>
          </cell>
        </row>
        <row r="22">
          <cell r="A22" t="str">
            <v>Gi¸ ®ì c¸p (42kg)</v>
          </cell>
          <cell r="B22" t="str">
            <v>bé</v>
          </cell>
          <cell r="C22">
            <v>470851.59206809814</v>
          </cell>
          <cell r="D22" t="str">
            <v>Th¸i nguyªn m¹ kÏm</v>
          </cell>
          <cell r="F22">
            <v>585915</v>
          </cell>
        </row>
        <row r="23">
          <cell r="A23" t="str">
            <v>Xµ ®ì cÇu dao chèng sÐt vµ ®Çu c¸p (75,47kg)</v>
          </cell>
          <cell r="B23" t="str">
            <v>bé</v>
          </cell>
          <cell r="C23">
            <v>834361.57365120773</v>
          </cell>
          <cell r="D23" t="str">
            <v>Th¸i nguyªn m¹ kÏm</v>
          </cell>
          <cell r="F23">
            <v>1038257</v>
          </cell>
        </row>
        <row r="24">
          <cell r="A24" t="str">
            <v>Thang s¾t 33,6kg</v>
          </cell>
          <cell r="B24" t="str">
            <v>c¸i</v>
          </cell>
          <cell r="C24">
            <v>383453.35896780528</v>
          </cell>
          <cell r="D24" t="str">
            <v>Th¸i nguyªn m¹ kÏm</v>
          </cell>
          <cell r="F24">
            <v>477159</v>
          </cell>
        </row>
        <row r="25">
          <cell r="A25" t="str">
            <v>GhÕ c¸ch ®iÖn 86,37kg</v>
          </cell>
          <cell r="B25" t="str">
            <v>bé</v>
          </cell>
          <cell r="C25">
            <v>944875.06270884385</v>
          </cell>
          <cell r="D25" t="str">
            <v>Th¸i nguyªn m¹ kÏm</v>
          </cell>
          <cell r="F25">
            <v>1175777</v>
          </cell>
        </row>
        <row r="26">
          <cell r="A26" t="str">
            <v>D©y AC 120</v>
          </cell>
          <cell r="B26" t="str">
            <v>m</v>
          </cell>
          <cell r="C26">
            <v>13897.762360113138</v>
          </cell>
          <cell r="D26" t="str">
            <v>Tù C­êng</v>
          </cell>
          <cell r="F26">
            <v>17294</v>
          </cell>
        </row>
        <row r="27">
          <cell r="A27" t="str">
            <v>§Çu cèt sö lý AM 120</v>
          </cell>
          <cell r="B27" t="str">
            <v>c¸i</v>
          </cell>
          <cell r="C27">
            <v>143129.91561655319</v>
          </cell>
          <cell r="D27" t="str">
            <v>óc</v>
          </cell>
          <cell r="F27">
            <v>178107</v>
          </cell>
        </row>
        <row r="28">
          <cell r="A28" t="str">
            <v>§Çu cèt ®ång M 240</v>
          </cell>
          <cell r="B28" t="str">
            <v>c¸i</v>
          </cell>
          <cell r="C28">
            <v>88825.457915347826</v>
          </cell>
          <cell r="D28" t="str">
            <v>óc</v>
          </cell>
          <cell r="F28">
            <v>110532</v>
          </cell>
        </row>
        <row r="29">
          <cell r="A29" t="str">
            <v>§Çu cèt M35</v>
          </cell>
          <cell r="B29" t="str">
            <v>c¸i</v>
          </cell>
          <cell r="C29">
            <v>16419.514313740699</v>
          </cell>
          <cell r="D29" t="str">
            <v>óc</v>
          </cell>
          <cell r="F29">
            <v>20432</v>
          </cell>
        </row>
        <row r="30">
          <cell r="A30" t="str">
            <v>D©y tiÕp ®Êt CT3-10</v>
          </cell>
          <cell r="B30" t="str">
            <v>kg</v>
          </cell>
          <cell r="C30">
            <v>5323.9664412946422</v>
          </cell>
          <cell r="D30" t="str">
            <v>Th¸i nguyªn m¹ kÏm</v>
          </cell>
          <cell r="F30">
            <v>6625</v>
          </cell>
        </row>
        <row r="31">
          <cell r="A31" t="str">
            <v>GhÝp nh«m 3 bu l«ng 120</v>
          </cell>
          <cell r="B31" t="str">
            <v>bé</v>
          </cell>
          <cell r="C31">
            <v>28132.24048458891</v>
          </cell>
          <cell r="D31" t="str">
            <v>Z29-T.quang</v>
          </cell>
          <cell r="F31">
            <v>35007</v>
          </cell>
        </row>
        <row r="32">
          <cell r="A32" t="str">
            <v>Thanh ®ång MT 50x5</v>
          </cell>
          <cell r="B32" t="str">
            <v>m</v>
          </cell>
          <cell r="C32">
            <v>94287.646579722117</v>
          </cell>
          <cell r="D32" t="str">
            <v>TrÇn Phó</v>
          </cell>
          <cell r="F32">
            <v>117329</v>
          </cell>
        </row>
        <row r="33">
          <cell r="A33" t="str">
            <v>D©y ®ång mÒm M35</v>
          </cell>
          <cell r="B33" t="str">
            <v>m</v>
          </cell>
          <cell r="C33">
            <v>14907.106035624998</v>
          </cell>
          <cell r="D33" t="str">
            <v>Tù C­êng</v>
          </cell>
          <cell r="F33">
            <v>18550</v>
          </cell>
        </row>
        <row r="34">
          <cell r="A34" t="str">
            <v>Nhùa ®­êng</v>
          </cell>
          <cell r="B34" t="str">
            <v>kg</v>
          </cell>
          <cell r="C34">
            <v>2129.5865765178569</v>
          </cell>
          <cell r="D34" t="str">
            <v>VN</v>
          </cell>
          <cell r="F34">
            <v>2650</v>
          </cell>
        </row>
        <row r="35">
          <cell r="A35" t="str">
            <v>D©y ®ay</v>
          </cell>
          <cell r="B35" t="str">
            <v>kg</v>
          </cell>
          <cell r="C35">
            <v>7453.5530178124991</v>
          </cell>
          <cell r="D35" t="str">
            <v>VN</v>
          </cell>
          <cell r="F35">
            <v>9275</v>
          </cell>
        </row>
        <row r="36">
          <cell r="A36" t="str">
            <v>èng thÐp chuyÓn ®éng dao d37/42</v>
          </cell>
          <cell r="B36" t="str">
            <v>m</v>
          </cell>
          <cell r="C36">
            <v>27684.625494732139</v>
          </cell>
          <cell r="D36" t="str">
            <v>Th¸i nguyªn m¹ kÏm</v>
          </cell>
          <cell r="F36">
            <v>34450</v>
          </cell>
        </row>
        <row r="37">
          <cell r="A37" t="str">
            <v>§µo r·nh c¸p cÊp III</v>
          </cell>
          <cell r="B37" t="str">
            <v>m3</v>
          </cell>
          <cell r="C37">
            <v>40057.925313088912</v>
          </cell>
          <cell r="F37">
            <v>49847</v>
          </cell>
        </row>
        <row r="38">
          <cell r="A38" t="str">
            <v>Ph¸ hÌ ®­êng g¹ch xi m¨ng</v>
          </cell>
          <cell r="B38" t="str">
            <v>m2</v>
          </cell>
          <cell r="C38">
            <v>103785.60271099176</v>
          </cell>
          <cell r="F38">
            <v>129148</v>
          </cell>
        </row>
        <row r="39">
          <cell r="A39" t="str">
            <v>Ph¸ ®­êng bª t«ng</v>
          </cell>
          <cell r="B39" t="str">
            <v>m2</v>
          </cell>
          <cell r="C39">
            <v>103785.60271099176</v>
          </cell>
          <cell r="F39">
            <v>129148</v>
          </cell>
        </row>
        <row r="40">
          <cell r="A40" t="str">
            <v>BiÓn chØ dÉn c¸p</v>
          </cell>
          <cell r="B40" t="str">
            <v>biÓn</v>
          </cell>
          <cell r="C40">
            <v>21295.865765178569</v>
          </cell>
          <cell r="F40">
            <v>26500</v>
          </cell>
        </row>
        <row r="41">
          <cell r="A41" t="str">
            <v>Cäc mèc b¸o hiÖu c¸p</v>
          </cell>
          <cell r="B41" t="str">
            <v>c¸i</v>
          </cell>
          <cell r="C41">
            <v>16110.121546963575</v>
          </cell>
          <cell r="F41">
            <v>20047</v>
          </cell>
        </row>
        <row r="42">
          <cell r="A42" t="str">
            <v>LÊp ®Êt r·nh c¸p</v>
          </cell>
          <cell r="B42" t="str">
            <v>m3</v>
          </cell>
          <cell r="C42">
            <v>18208.367038015698</v>
          </cell>
          <cell r="F42">
            <v>22658</v>
          </cell>
        </row>
        <row r="43">
          <cell r="A43" t="str">
            <v>V/C ®Êt thõa khái TP</v>
          </cell>
          <cell r="B43" t="str">
            <v>m3</v>
          </cell>
          <cell r="C43">
            <v>91040.227954926406</v>
          </cell>
          <cell r="F43">
            <v>113288</v>
          </cell>
        </row>
        <row r="44">
          <cell r="A44" t="str">
            <v>GhÕ c¸ch ®iÖn (86,37kg/bé)</v>
          </cell>
          <cell r="C44">
            <v>927599.25280877622</v>
          </cell>
          <cell r="D44" t="str">
            <v>Th¸i nguyªn m¹ kÏm</v>
          </cell>
        </row>
        <row r="45">
          <cell r="A45" t="str">
            <v>Thang s¾t (33,6kg/bé)</v>
          </cell>
          <cell r="C45">
            <v>383563.77160877618</v>
          </cell>
          <cell r="D45" t="str">
            <v>Th¸i nguyªn m¹ kÏm</v>
          </cell>
        </row>
        <row r="46">
          <cell r="A46" t="str">
            <v>§æ bª t«ng sö lý nÒn mãng m¸c 100</v>
          </cell>
          <cell r="B46" t="str">
            <v>m3</v>
          </cell>
          <cell r="C46">
            <v>379118.71557840001</v>
          </cell>
        </row>
        <row r="47">
          <cell r="A47" t="str">
            <v>Cäc tre 2,5m</v>
          </cell>
          <cell r="B47" t="str">
            <v>c¸i</v>
          </cell>
          <cell r="C47">
            <v>6294.4427406340001</v>
          </cell>
        </row>
        <row r="48">
          <cell r="A48" t="str">
            <v xml:space="preserve">G¹ch chØ x©y bÖ mãng + bËc </v>
          </cell>
          <cell r="B48" t="str">
            <v>viªn</v>
          </cell>
          <cell r="C48">
            <v>556.5</v>
          </cell>
        </row>
        <row r="49">
          <cell r="A49" t="str">
            <v>ThÐp F6 lµm cèt thÐp</v>
          </cell>
          <cell r="B49" t="str">
            <v>kg</v>
          </cell>
          <cell r="C49">
            <v>4358.72</v>
          </cell>
        </row>
        <row r="50">
          <cell r="A50" t="str">
            <v>C¸t ®en ®æ hè mãng + x©y</v>
          </cell>
          <cell r="B50" t="str">
            <v>m3</v>
          </cell>
          <cell r="C50">
            <v>30740</v>
          </cell>
        </row>
        <row r="51">
          <cell r="A51" t="str">
            <v>Xµ X1 ®Çu tr¹m (25,5kg/b«)</v>
          </cell>
          <cell r="B51" t="str">
            <v>bé</v>
          </cell>
          <cell r="C51">
            <v>263360.57230801397</v>
          </cell>
        </row>
        <row r="52">
          <cell r="A52" t="str">
            <v>§ai «m cæ sø (1,5kg)</v>
          </cell>
          <cell r="B52" t="str">
            <v>bé</v>
          </cell>
          <cell r="C52">
            <v>15520.525840801402</v>
          </cell>
        </row>
        <row r="53">
          <cell r="C53">
            <v>0</v>
          </cell>
        </row>
        <row r="54">
          <cell r="A54" t="str">
            <v>CÇu ch× HRC 24kV-25A</v>
          </cell>
          <cell r="B54" t="str">
            <v>c¸i</v>
          </cell>
          <cell r="C54">
            <v>0</v>
          </cell>
        </row>
        <row r="55">
          <cell r="A55" t="str">
            <v>MBA 320KVA-10/0,4KV</v>
          </cell>
          <cell r="B55" t="str">
            <v>m¸y</v>
          </cell>
          <cell r="C55">
            <v>0</v>
          </cell>
        </row>
        <row r="56">
          <cell r="A56" t="str">
            <v>MBA 250KVA-10/0,4KV</v>
          </cell>
          <cell r="B56" t="str">
            <v>m¸y</v>
          </cell>
        </row>
        <row r="57">
          <cell r="A57" t="str">
            <v>MBA 250KVA-6/0,4KV</v>
          </cell>
          <cell r="B57" t="str">
            <v>m¸y</v>
          </cell>
          <cell r="C57">
            <v>0</v>
          </cell>
        </row>
        <row r="58">
          <cell r="A58" t="str">
            <v>Tr¹m kiot hîp bé</v>
          </cell>
          <cell r="B58" t="str">
            <v>tr¹m</v>
          </cell>
          <cell r="C58">
            <v>0</v>
          </cell>
        </row>
        <row r="59">
          <cell r="A59" t="str">
            <v>§Çu c¸p ELBOW</v>
          </cell>
          <cell r="B59" t="str">
            <v>bé</v>
          </cell>
          <cell r="C59">
            <v>4102456</v>
          </cell>
        </row>
        <row r="60">
          <cell r="A60" t="str">
            <v>L¾p MBA 250KVA-6/0,4KV</v>
          </cell>
          <cell r="B60" t="str">
            <v>m¸y</v>
          </cell>
          <cell r="C60">
            <v>819358.83712403337</v>
          </cell>
          <cell r="F60">
            <v>1019588</v>
          </cell>
        </row>
        <row r="61">
          <cell r="A61" t="str">
            <v>L¾p MBA 250KVA-10/0,4KV</v>
          </cell>
          <cell r="B61" t="str">
            <v>m¸y</v>
          </cell>
          <cell r="C61">
            <v>819358.83712403337</v>
          </cell>
          <cell r="F61">
            <v>1019588</v>
          </cell>
        </row>
        <row r="62">
          <cell r="A62" t="str">
            <v>L¾p MBA 320KVA-10/0,4KV</v>
          </cell>
          <cell r="B62" t="str">
            <v>m¸y</v>
          </cell>
          <cell r="C62">
            <v>819358.83712403337</v>
          </cell>
          <cell r="F62">
            <v>1019588</v>
          </cell>
        </row>
        <row r="63">
          <cell r="A63" t="str">
            <v>L¾p MBA 320KVA-6/0,4KV</v>
          </cell>
          <cell r="B63" t="str">
            <v>m¸y</v>
          </cell>
          <cell r="C63">
            <v>819358.83712403337</v>
          </cell>
          <cell r="F63">
            <v>1019588</v>
          </cell>
        </row>
        <row r="64">
          <cell r="A64" t="str">
            <v>L¾p tr¹m kiot hîp bé</v>
          </cell>
          <cell r="B64" t="str">
            <v>tr¹m</v>
          </cell>
          <cell r="C64">
            <v>264015.6967281953</v>
          </cell>
          <cell r="F64">
            <v>328534</v>
          </cell>
        </row>
        <row r="65">
          <cell r="A65" t="str">
            <v>C¸p PVCM(3x150+1x120)</v>
          </cell>
          <cell r="B65" t="str">
            <v>m</v>
          </cell>
          <cell r="C65">
            <v>193329.49473932336</v>
          </cell>
          <cell r="D65" t="str">
            <v>Hµn Quèc - LG</v>
          </cell>
          <cell r="F65">
            <v>240574</v>
          </cell>
        </row>
        <row r="66">
          <cell r="A66" t="str">
            <v>C¸p XLPE 24kV-M50</v>
          </cell>
          <cell r="B66" t="str">
            <v>m</v>
          </cell>
          <cell r="C66">
            <v>48517.607536109092</v>
          </cell>
          <cell r="D66" t="str">
            <v>Hµn Quèc - LG</v>
          </cell>
          <cell r="F66">
            <v>60374</v>
          </cell>
        </row>
        <row r="67">
          <cell r="A67" t="str">
            <v>§Çu cèt Ðp M150</v>
          </cell>
          <cell r="B67" t="str">
            <v>c¸i</v>
          </cell>
          <cell r="C67">
            <v>44104.139808472835</v>
          </cell>
          <cell r="D67" t="str">
            <v>óc</v>
          </cell>
          <cell r="F67">
            <v>54882</v>
          </cell>
        </row>
        <row r="68">
          <cell r="A68" t="str">
            <v>§Çu cèt Ðp M120</v>
          </cell>
          <cell r="B68" t="str">
            <v>c¸i</v>
          </cell>
          <cell r="C68">
            <v>35585.793502401408</v>
          </cell>
          <cell r="D68" t="str">
            <v>óc</v>
          </cell>
          <cell r="F68">
            <v>44282</v>
          </cell>
        </row>
        <row r="69">
          <cell r="A69" t="str">
            <v>§Çu cèt Ðp M95</v>
          </cell>
          <cell r="B69" t="str">
            <v>c¸i</v>
          </cell>
          <cell r="C69">
            <v>23873.067331553197</v>
          </cell>
          <cell r="D69" t="str">
            <v>óc</v>
          </cell>
          <cell r="F69">
            <v>29707</v>
          </cell>
        </row>
        <row r="70">
          <cell r="A70" t="str">
            <v>§Çu cèt Ðp M50</v>
          </cell>
          <cell r="B70" t="str">
            <v>c¸i</v>
          </cell>
          <cell r="C70">
            <v>16419.514313740699</v>
          </cell>
          <cell r="D70" t="str">
            <v>óc</v>
          </cell>
          <cell r="F70">
            <v>20432</v>
          </cell>
        </row>
        <row r="71">
          <cell r="A71" t="str">
            <v>Mãng bª t«ng ®óc s½n ®Æt m¸y biÕn ¸p</v>
          </cell>
          <cell r="B71" t="str">
            <v>mãng</v>
          </cell>
          <cell r="C71">
            <v>9307400.7244028226</v>
          </cell>
          <cell r="D71" t="str">
            <v>VN</v>
          </cell>
          <cell r="F71">
            <v>11581878</v>
          </cell>
        </row>
        <row r="72">
          <cell r="A72" t="str">
            <v>TiÕp ®Þa dÑt 40x4</v>
          </cell>
          <cell r="B72" t="str">
            <v>m</v>
          </cell>
          <cell r="C72">
            <v>18239.708123481432</v>
          </cell>
          <cell r="D72" t="str">
            <v>Th¸i nguyªn- m¹ kÏm</v>
          </cell>
          <cell r="F72">
            <v>22697</v>
          </cell>
        </row>
        <row r="73">
          <cell r="A73" t="str">
            <v>Cäc tiÕp ®Þa 14,3kg</v>
          </cell>
          <cell r="B73" t="str">
            <v>cäc</v>
          </cell>
          <cell r="C73">
            <v>154980.86401048105</v>
          </cell>
          <cell r="D73" t="str">
            <v>Th¸i nguyªn- m¹ kÏm</v>
          </cell>
          <cell r="F73">
            <v>192854</v>
          </cell>
        </row>
        <row r="74">
          <cell r="A74" t="str">
            <v>S¬n xanh, vµng, ®á</v>
          </cell>
          <cell r="B74" t="str">
            <v>kg</v>
          </cell>
          <cell r="C74">
            <v>21295.865765178569</v>
          </cell>
          <cell r="D74" t="str">
            <v>VN</v>
          </cell>
          <cell r="F74">
            <v>26500</v>
          </cell>
        </row>
        <row r="75">
          <cell r="A75" t="str">
            <v>B¨ng dÝnh c¸ch ®iÖn</v>
          </cell>
          <cell r="B75" t="str">
            <v>cuén</v>
          </cell>
          <cell r="C75">
            <v>6921.5581824710571</v>
          </cell>
          <cell r="D75" t="str">
            <v>VN</v>
          </cell>
          <cell r="F75">
            <v>8613</v>
          </cell>
        </row>
        <row r="76">
          <cell r="A76" t="str">
            <v>D©y ®ång mÒm lµm trung tÝnh M95</v>
          </cell>
          <cell r="B76" t="str">
            <v>m</v>
          </cell>
          <cell r="C76">
            <v>37267.765089062494</v>
          </cell>
          <cell r="D76" t="str">
            <v>Tù C­êng</v>
          </cell>
          <cell r="F76">
            <v>46375</v>
          </cell>
        </row>
        <row r="77">
          <cell r="A77" t="str">
            <v>B×nh chèng ch¸y MFZ4</v>
          </cell>
          <cell r="B77" t="str">
            <v>b×nh</v>
          </cell>
          <cell r="C77">
            <v>798594.96619419625</v>
          </cell>
          <cell r="D77" t="str">
            <v>TQ</v>
          </cell>
          <cell r="F77">
            <v>993750</v>
          </cell>
        </row>
        <row r="78">
          <cell r="A78" t="str">
            <v>Kho¸ Minh Khai</v>
          </cell>
          <cell r="B78" t="str">
            <v>c¸i</v>
          </cell>
          <cell r="C78">
            <v>19166.279188660712</v>
          </cell>
          <cell r="D78" t="str">
            <v>Minh Khai</v>
          </cell>
          <cell r="F78">
            <v>23850</v>
          </cell>
        </row>
        <row r="79">
          <cell r="A79" t="str">
            <v>BiÓn an toµn 18x24cm</v>
          </cell>
          <cell r="B79" t="str">
            <v>c¸i</v>
          </cell>
          <cell r="C79">
            <v>21295.865765178569</v>
          </cell>
          <cell r="D79" t="str">
            <v>VN</v>
          </cell>
          <cell r="F79">
            <v>26500</v>
          </cell>
        </row>
        <row r="80">
          <cell r="A80" t="str">
            <v>BiÓn tªn tr¹m 18x24cm</v>
          </cell>
          <cell r="B80" t="str">
            <v>c¸i</v>
          </cell>
          <cell r="C80">
            <v>26758.05442955286</v>
          </cell>
          <cell r="D80" t="str">
            <v>VN</v>
          </cell>
          <cell r="F80">
            <v>33297</v>
          </cell>
        </row>
        <row r="81">
          <cell r="A81" t="str">
            <v>BiÓn s¬ ®å 1 sîi 30x40cm</v>
          </cell>
          <cell r="B81" t="str">
            <v>c¸i</v>
          </cell>
          <cell r="C81">
            <v>26758.05442955286</v>
          </cell>
          <cell r="D81" t="str">
            <v>VN</v>
          </cell>
          <cell r="F81">
            <v>33297</v>
          </cell>
        </row>
        <row r="82">
          <cell r="A82" t="str">
            <v>§µo ®Êt hè mãng tr¹m biÕn ¸p 2,8x1,3x0,6</v>
          </cell>
          <cell r="B82" t="str">
            <v>m2</v>
          </cell>
          <cell r="C82">
            <v>40057.925313088912</v>
          </cell>
          <cell r="F82">
            <v>49847</v>
          </cell>
        </row>
        <row r="83">
          <cell r="A83" t="str">
            <v>ThÐp dÑt lµm tiÕp ®Þa 40x4</v>
          </cell>
          <cell r="B83" t="str">
            <v>m</v>
          </cell>
          <cell r="C83">
            <v>18239.708123481432</v>
          </cell>
          <cell r="D83" t="str">
            <v>Th¸i nguyªn- m¹ kÏm</v>
          </cell>
          <cell r="F83">
            <v>22697</v>
          </cell>
        </row>
        <row r="84">
          <cell r="A84" t="str">
            <v>V/C ®Êt thõa khái TP</v>
          </cell>
          <cell r="B84" t="str">
            <v>m3</v>
          </cell>
          <cell r="C84">
            <v>91040.227954926406</v>
          </cell>
          <cell r="F84">
            <v>113288</v>
          </cell>
        </row>
        <row r="85">
          <cell r="A85" t="str">
            <v>GhÕ thao t¸c (86,37kg/bé)</v>
          </cell>
          <cell r="B85" t="str">
            <v>bé</v>
          </cell>
          <cell r="C85">
            <v>927599.25280877622</v>
          </cell>
          <cell r="D85" t="str">
            <v>Th¸i nguyªn- m¹ kÏm</v>
          </cell>
        </row>
        <row r="86">
          <cell r="A86" t="str">
            <v>Thang trÌo (33,6kg/bé)</v>
          </cell>
          <cell r="B86" t="str">
            <v>bé</v>
          </cell>
          <cell r="C86">
            <v>383563.77160877618</v>
          </cell>
          <cell r="D86" t="str">
            <v>Th¸i nguyªn- m¹ kÏm</v>
          </cell>
        </row>
        <row r="87">
          <cell r="A87" t="str">
            <v>Xµ ®ì sø 3 pha (26kg/bé)</v>
          </cell>
          <cell r="B87" t="str">
            <v>bé</v>
          </cell>
          <cell r="C87">
            <v>301136.31686819997</v>
          </cell>
          <cell r="D87" t="str">
            <v>Th¸i nguyªn- m¹ kÏm</v>
          </cell>
        </row>
        <row r="88">
          <cell r="A88" t="str">
            <v>Xµ ®ì sø 2 pha (13kg/bé)</v>
          </cell>
          <cell r="B88" t="str">
            <v>bé</v>
          </cell>
          <cell r="C88">
            <v>167112.0368682</v>
          </cell>
          <cell r="D88" t="str">
            <v>Th¸i nguyªn- m¹ kÏm</v>
          </cell>
        </row>
        <row r="89">
          <cell r="A89" t="str">
            <v>Xµ ®ì sø 1 pha (8kg/bé)</v>
          </cell>
          <cell r="B89" t="str">
            <v>bé</v>
          </cell>
          <cell r="C89">
            <v>115564.23686820001</v>
          </cell>
          <cell r="D89" t="str">
            <v>Th¸i nguyªn- m¹ kÏm</v>
          </cell>
        </row>
        <row r="90">
          <cell r="A90" t="str">
            <v>Sø VHD 24kV c¶ ty</v>
          </cell>
          <cell r="B90" t="str">
            <v>qu¶</v>
          </cell>
          <cell r="C90">
            <v>77861.555439040007</v>
          </cell>
        </row>
        <row r="97">
          <cell r="A97" t="str">
            <v>Lµm ®Çu c¸p HT</v>
          </cell>
          <cell r="B97" t="str">
            <v>c¸i</v>
          </cell>
          <cell r="C97">
            <v>45935.937325799998</v>
          </cell>
        </row>
        <row r="98">
          <cell r="A98" t="str">
            <v>§Çu cèt M150</v>
          </cell>
          <cell r="B98" t="str">
            <v>c¸i</v>
          </cell>
          <cell r="C98">
            <v>0</v>
          </cell>
        </row>
        <row r="99">
          <cell r="A99" t="str">
            <v>C¸p ngÇm h¹ thÕ A4x150</v>
          </cell>
          <cell r="B99" t="str">
            <v>m</v>
          </cell>
          <cell r="C99">
            <v>0</v>
          </cell>
        </row>
        <row r="100">
          <cell r="A100" t="str">
            <v>C¸p ngÇm h¹ thÕ M4x95</v>
          </cell>
          <cell r="B100" t="str">
            <v>m</v>
          </cell>
          <cell r="C100">
            <v>0</v>
          </cell>
        </row>
        <row r="101">
          <cell r="A101" t="str">
            <v>R¶i c¸p ngÇm h¹ thÕ A 4x150</v>
          </cell>
          <cell r="B101" t="str">
            <v>m</v>
          </cell>
          <cell r="C101">
            <v>0</v>
          </cell>
        </row>
        <row r="102">
          <cell r="A102" t="str">
            <v>R¶i c¸p ngÇm h¹ thÕ M4x95</v>
          </cell>
          <cell r="B102" t="str">
            <v>m</v>
          </cell>
          <cell r="C102">
            <v>1769.5659024499323</v>
          </cell>
          <cell r="F102">
            <v>2202</v>
          </cell>
        </row>
        <row r="103">
          <cell r="A103" t="str">
            <v xml:space="preserve">R¶i c¸p ngÇm h¹ thÕ </v>
          </cell>
          <cell r="B103" t="str">
            <v>m</v>
          </cell>
          <cell r="C103">
            <v>1769.5659024499323</v>
          </cell>
          <cell r="F103">
            <v>2202</v>
          </cell>
        </row>
        <row r="104">
          <cell r="A104" t="str">
            <v>§Çu cèt M95</v>
          </cell>
          <cell r="B104" t="str">
            <v>c¸i</v>
          </cell>
          <cell r="C104">
            <v>23873.067331553197</v>
          </cell>
          <cell r="D104" t="str">
            <v>óc</v>
          </cell>
          <cell r="F104">
            <v>29707</v>
          </cell>
        </row>
        <row r="105">
          <cell r="A105" t="str">
            <v xml:space="preserve">C¸t ®en </v>
          </cell>
          <cell r="B105" t="str">
            <v>m3</v>
          </cell>
          <cell r="C105">
            <v>36170.827097761787</v>
          </cell>
          <cell r="F105">
            <v>45010</v>
          </cell>
        </row>
        <row r="106">
          <cell r="A106" t="str">
            <v>G¹ch chØ</v>
          </cell>
          <cell r="B106" t="str">
            <v>n.viªn</v>
          </cell>
          <cell r="C106">
            <v>664623.07647424599</v>
          </cell>
          <cell r="D106" t="str">
            <v>VN</v>
          </cell>
          <cell r="F106">
            <v>827039</v>
          </cell>
        </row>
        <row r="107">
          <cell r="A107" t="str">
            <v>L­íi nilon</v>
          </cell>
          <cell r="B107" t="str">
            <v>m2</v>
          </cell>
          <cell r="C107">
            <v>2262.1834765651952</v>
          </cell>
          <cell r="D107" t="str">
            <v>VN</v>
          </cell>
          <cell r="F107">
            <v>2815</v>
          </cell>
        </row>
        <row r="108">
          <cell r="A108" t="str">
            <v>èng nhùa F120</v>
          </cell>
          <cell r="B108" t="str">
            <v>m</v>
          </cell>
          <cell r="C108">
            <v>34128.83483703278</v>
          </cell>
          <cell r="D108" t="str">
            <v>TiÒn Phong</v>
          </cell>
          <cell r="F108">
            <v>42469</v>
          </cell>
        </row>
        <row r="109">
          <cell r="A109" t="str">
            <v>èng thÐp d120</v>
          </cell>
          <cell r="B109" t="str">
            <v>m</v>
          </cell>
          <cell r="C109">
            <v>115859.95679105999</v>
          </cell>
          <cell r="D109" t="str">
            <v>TiÒn Phong</v>
          </cell>
          <cell r="F109">
            <v>144173</v>
          </cell>
        </row>
        <row r="110">
          <cell r="A110" t="str">
            <v>Hép ®Êu d©y</v>
          </cell>
          <cell r="B110" t="str">
            <v>hép</v>
          </cell>
          <cell r="C110">
            <v>419496.41087097599</v>
          </cell>
          <cell r="D110" t="str">
            <v>Compossit VN</v>
          </cell>
          <cell r="F110">
            <v>522010</v>
          </cell>
        </row>
        <row r="111">
          <cell r="A111" t="str">
            <v>C«liª «m èng</v>
          </cell>
          <cell r="B111" t="str">
            <v>bé</v>
          </cell>
          <cell r="C111">
            <v>2507.2868372587595</v>
          </cell>
          <cell r="D111" t="str">
            <v>VN</v>
          </cell>
          <cell r="F111">
            <v>3120</v>
          </cell>
        </row>
        <row r="112">
          <cell r="A112" t="str">
            <v>§µo r·nh c¸p cÊp III</v>
          </cell>
          <cell r="B112" t="str">
            <v>m3</v>
          </cell>
          <cell r="C112">
            <v>40057.925313088912</v>
          </cell>
          <cell r="F112">
            <v>49847</v>
          </cell>
        </row>
        <row r="113">
          <cell r="A113" t="str">
            <v>Ph¸ ®­êng nhùa</v>
          </cell>
          <cell r="B113" t="str">
            <v>m2</v>
          </cell>
          <cell r="C113">
            <v>36415.930458455354</v>
          </cell>
          <cell r="F113">
            <v>45315</v>
          </cell>
        </row>
        <row r="114">
          <cell r="A114" t="str">
            <v>§µo mãng ®­êng nhùa</v>
          </cell>
          <cell r="B114" t="str">
            <v>m3</v>
          </cell>
          <cell r="C114">
            <v>103785.60271099176</v>
          </cell>
          <cell r="F114">
            <v>129148</v>
          </cell>
        </row>
        <row r="115">
          <cell r="A115" t="str">
            <v>§Æt g¹ch chØ b¸o c¸p</v>
          </cell>
          <cell r="B115" t="str">
            <v>n.viªn</v>
          </cell>
          <cell r="C115">
            <v>504904.08323540667</v>
          </cell>
          <cell r="F115">
            <v>628289</v>
          </cell>
        </row>
        <row r="116">
          <cell r="A116" t="str">
            <v>BiÓn chØ dÉn tªn c¸p</v>
          </cell>
          <cell r="B116" t="str">
            <v>biÓn</v>
          </cell>
          <cell r="C116">
            <v>21295.865765178569</v>
          </cell>
          <cell r="D116" t="str">
            <v>VN</v>
          </cell>
          <cell r="F116">
            <v>26500</v>
          </cell>
        </row>
        <row r="117">
          <cell r="A117" t="str">
            <v>V/C ®Êt thõa khái TP</v>
          </cell>
          <cell r="B117" t="str">
            <v>m3</v>
          </cell>
          <cell r="C117">
            <v>91040.227954926406</v>
          </cell>
          <cell r="F117">
            <v>113288</v>
          </cell>
        </row>
        <row r="118">
          <cell r="A118" t="str">
            <v>LÊp ®Êt r·nh c¸p</v>
          </cell>
          <cell r="B118" t="str">
            <v>m3</v>
          </cell>
          <cell r="C118">
            <v>12745.374756065361</v>
          </cell>
          <cell r="F118">
            <v>15860</v>
          </cell>
        </row>
        <row r="119">
          <cell r="A119" t="str">
            <v>Cäc mèc b¸o hiÖu c¸p</v>
          </cell>
          <cell r="B119" t="str">
            <v>c¸i</v>
          </cell>
          <cell r="C119">
            <v>16110.121546963575</v>
          </cell>
          <cell r="F119">
            <v>20047</v>
          </cell>
        </row>
        <row r="120">
          <cell r="A120" t="str">
            <v>C¾t mÆt ®­êng nhùa 2 bªn r·nh c¸p</v>
          </cell>
          <cell r="B120" t="str">
            <v>md</v>
          </cell>
          <cell r="C120">
            <v>27311.746939447501</v>
          </cell>
          <cell r="F120">
            <v>33986</v>
          </cell>
        </row>
        <row r="121">
          <cell r="A121" t="str">
            <v>Cäc mèc b¸o b¸o hiÖu c¸p</v>
          </cell>
          <cell r="B121" t="str">
            <v>c¸i</v>
          </cell>
          <cell r="C121">
            <v>16110.121546963575</v>
          </cell>
          <cell r="F121">
            <v>20047</v>
          </cell>
        </row>
        <row r="122">
          <cell r="A122" t="str">
            <v>Ph¸ ®­êng g¹ch xi m¨ng</v>
          </cell>
          <cell r="B122" t="str">
            <v>m2</v>
          </cell>
          <cell r="C122">
            <v>0</v>
          </cell>
        </row>
        <row r="123">
          <cell r="A123" t="str">
            <v>§Çu c¸p h¹ thÕ 4x95</v>
          </cell>
          <cell r="B123" t="str">
            <v>bé</v>
          </cell>
        </row>
        <row r="124">
          <cell r="A124" t="str">
            <v>Cét LT10m</v>
          </cell>
          <cell r="B124" t="str">
            <v>c¸i</v>
          </cell>
        </row>
        <row r="125">
          <cell r="A125" t="str">
            <v>C¸p ABC 4x95</v>
          </cell>
          <cell r="B125" t="str">
            <v>m</v>
          </cell>
        </row>
        <row r="126">
          <cell r="A126" t="str">
            <v>C¸p ABC 4x50</v>
          </cell>
          <cell r="B126" t="str">
            <v>m</v>
          </cell>
        </row>
        <row r="127">
          <cell r="A127" t="str">
            <v>KÑp nÐo 4x50 hîp bé</v>
          </cell>
          <cell r="B127" t="str">
            <v>bé</v>
          </cell>
        </row>
        <row r="128">
          <cell r="A128" t="str">
            <v>KÑp treo 4x50 hîp bé</v>
          </cell>
          <cell r="B128" t="str">
            <v>bé</v>
          </cell>
        </row>
        <row r="129">
          <cell r="A129" t="str">
            <v>§Çu cèt AM150</v>
          </cell>
          <cell r="B129" t="str">
            <v>c¸i</v>
          </cell>
          <cell r="C129">
            <v>145273</v>
          </cell>
        </row>
        <row r="130">
          <cell r="A130" t="str">
            <v>Dùng cét LT10m</v>
          </cell>
          <cell r="B130" t="str">
            <v>c¸i</v>
          </cell>
          <cell r="C130">
            <v>211646.512101</v>
          </cell>
        </row>
        <row r="131">
          <cell r="A131" t="str">
            <v>Mãng cét bª t«ng m¸c 150</v>
          </cell>
          <cell r="B131" t="str">
            <v>m3</v>
          </cell>
          <cell r="C131">
            <v>496851.98396560003</v>
          </cell>
        </row>
        <row r="132">
          <cell r="A132" t="str">
            <v>KÐo c¸p ABC 4x95</v>
          </cell>
          <cell r="B132" t="str">
            <v>m</v>
          </cell>
          <cell r="C132">
            <v>1600.6706420994001</v>
          </cell>
        </row>
        <row r="133">
          <cell r="A133" t="str">
            <v>KÐo c¸p ABC 4x50</v>
          </cell>
          <cell r="B133" t="str">
            <v>m</v>
          </cell>
          <cell r="C133">
            <v>979.38644397699989</v>
          </cell>
        </row>
        <row r="138">
          <cell r="C138">
            <v>0</v>
          </cell>
        </row>
        <row r="139">
          <cell r="A139" t="str">
            <v>Thö th«ng tuyÕn c¸p</v>
          </cell>
          <cell r="B139" t="str">
            <v>sîi</v>
          </cell>
          <cell r="C139">
            <v>116564.729405251</v>
          </cell>
          <cell r="F139">
            <v>145050</v>
          </cell>
        </row>
        <row r="140">
          <cell r="A140" t="str">
            <v>CÇu dao 24kV-630A</v>
          </cell>
          <cell r="B140" t="str">
            <v>bé</v>
          </cell>
          <cell r="C140">
            <v>170926.24395435551</v>
          </cell>
          <cell r="F140">
            <v>212696</v>
          </cell>
        </row>
        <row r="141">
          <cell r="A141" t="str">
            <v>Chèng sÐt van  6kV</v>
          </cell>
          <cell r="B141" t="str">
            <v>c¸i</v>
          </cell>
          <cell r="C141">
            <v>16796.410956905558</v>
          </cell>
          <cell r="F141">
            <v>20901</v>
          </cell>
        </row>
        <row r="142">
          <cell r="A142" t="str">
            <v>Chèng sÐt van  10kV</v>
          </cell>
          <cell r="B142" t="str">
            <v>c¸i</v>
          </cell>
          <cell r="C142">
            <v>16796.410956905558</v>
          </cell>
          <cell r="F142">
            <v>20901</v>
          </cell>
        </row>
        <row r="143">
          <cell r="C143">
            <v>0</v>
          </cell>
        </row>
        <row r="144">
          <cell r="C144">
            <v>0</v>
          </cell>
        </row>
        <row r="145">
          <cell r="A145" t="str">
            <v xml:space="preserve">M¸y biÕn ¸p </v>
          </cell>
          <cell r="B145" t="str">
            <v>m¸y</v>
          </cell>
          <cell r="C145">
            <v>160723.51520889485</v>
          </cell>
          <cell r="F145">
            <v>200000</v>
          </cell>
        </row>
        <row r="146">
          <cell r="A146" t="str">
            <v>Tñ h¹ thÕ trän bé</v>
          </cell>
          <cell r="B146" t="str">
            <v>tñ</v>
          </cell>
          <cell r="C146">
            <v>361627.90922001342</v>
          </cell>
          <cell r="F146">
            <v>450000</v>
          </cell>
        </row>
        <row r="147">
          <cell r="A147" t="str">
            <v>TiÕp ®Êt TBA</v>
          </cell>
          <cell r="B147" t="str">
            <v>VT</v>
          </cell>
          <cell r="C147">
            <v>49832.325890517852</v>
          </cell>
          <cell r="F147">
            <v>62010</v>
          </cell>
        </row>
        <row r="148">
          <cell r="A148" t="str">
            <v>Dao c¸ch ly 24kV</v>
          </cell>
          <cell r="B148" t="str">
            <v>bé</v>
          </cell>
          <cell r="C148">
            <v>211696.97805739584</v>
          </cell>
          <cell r="F148">
            <v>263430</v>
          </cell>
        </row>
        <row r="149">
          <cell r="A149" t="str">
            <v>C©ï ch× cao thÕ</v>
          </cell>
          <cell r="B149" t="str">
            <v>bé</v>
          </cell>
          <cell r="C149">
            <v>160723.51520889485</v>
          </cell>
          <cell r="F149">
            <v>200000</v>
          </cell>
        </row>
        <row r="150">
          <cell r="C150">
            <v>0</v>
          </cell>
        </row>
        <row r="151">
          <cell r="C151">
            <v>0</v>
          </cell>
        </row>
        <row r="152">
          <cell r="A152" t="str">
            <v>Xe chë vËt t­ A cÊp:</v>
          </cell>
          <cell r="B152" t="str">
            <v>ca</v>
          </cell>
          <cell r="C152">
            <v>184832.04249022907</v>
          </cell>
          <cell r="F152">
            <v>230000</v>
          </cell>
        </row>
      </sheetData>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ram"/>
      <sheetName val="BT -TBA"/>
      <sheetName val="TTDZ35"/>
      <sheetName val="BT- DZ35"/>
      <sheetName val="TTDZ04"/>
      <sheetName val="BT-DZ0,4"/>
      <sheetName val="TTinhcto"/>
      <sheetName val="BT - cto"/>
      <sheetName val="ChiphiVC"/>
      <sheetName val="TH"/>
      <sheetName val="TH-QT"/>
      <sheetName val="To-bia"/>
      <sheetName val="Sheet1"/>
      <sheetName val="Gia MBA (2)"/>
      <sheetName val="Gi¸ tñ bï"/>
      <sheetName val="Gia-NC"/>
      <sheetName val="Gia-TN"/>
      <sheetName val="Gia KH"/>
      <sheetName val="GiaVT"/>
      <sheetName val="GiaVT XDCB"/>
      <sheetName val="Gia MBA"/>
      <sheetName val="Cac HS hay SD"/>
      <sheetName val="00000000"/>
      <sheetName val="Suachua"/>
      <sheetName val="Phan Tien Xuan Son La"/>
      <sheetName val="PhanTienXuan Nam Mu"/>
      <sheetName val="Quy"/>
      <sheetName val="NguyenHuyen"/>
      <sheetName val="Gia cong CK"/>
      <sheetName val="Co gioi- Nam Mu"/>
      <sheetName val="Thai nguyen"/>
      <sheetName val="PVNA"/>
      <sheetName val="To Dien Son La"/>
      <sheetName val="ToDien Nam Mu"/>
      <sheetName val="Anca BV"/>
      <sheetName val="Bao ve Son La"/>
      <sheetName val="Bao ve Nam Mu"/>
      <sheetName val="Bay"/>
      <sheetName val="B ay"/>
      <sheetName val="S y"/>
      <sheetName val="Gian tiep son la"/>
      <sheetName val="Gian tiep Nam Mu"/>
      <sheetName val="Ky Thuat Nam Mu"/>
      <sheetName val="Ky thuat Son La"/>
      <sheetName val="Tonghop"/>
      <sheetName val="XL4Test5"/>
      <sheetName val="CD1"/>
      <sheetName val="CD2"/>
      <sheetName val="CD3"/>
      <sheetName val="CD4"/>
      <sheetName val="CD5"/>
      <sheetName val="CD6"/>
      <sheetName val="CD7"/>
      <sheetName val="CD8"/>
      <sheetName val="CD9"/>
      <sheetName val="CD10"/>
      <sheetName val="CD11"/>
      <sheetName val="CD12"/>
      <sheetName val="CN$"/>
      <sheetName val="CNVND"/>
      <sheetName val="10000000"/>
      <sheetName val="20000000"/>
      <sheetName val="30000000"/>
      <sheetName val="40000000"/>
      <sheetName val="50000000"/>
      <sheetName val="60000000"/>
      <sheetName val="XL4Poppy"/>
      <sheetName val="TT04"/>
      <sheetName val="CTV Di dong"/>
      <sheetName val="Gia_NC"/>
      <sheetName val="SHS"/>
      <sheetName val="6A"/>
      <sheetName val="6B"/>
      <sheetName val="6c"/>
      <sheetName val="7A"/>
      <sheetName val="7B"/>
      <sheetName val="7C"/>
      <sheetName val="8A"/>
      <sheetName val="8B"/>
      <sheetName val="8C"/>
      <sheetName val="9A"/>
      <sheetName val="9B"/>
      <sheetName val="THTK"/>
      <sheetName val="THC"/>
      <sheetName val="ds"/>
      <sheetName val="정부노임단가"/>
      <sheetName val="chitiet"/>
      <sheetName val="GVL"/>
      <sheetName val="ctTBA"/>
      <sheetName val="QMCT"/>
      <sheetName val="Bó-DZ0,4"/>
      <sheetName val="Phan Tien Xuan Son&quot;La"/>
      <sheetName val="Chart1"/>
      <sheetName val="Sheet2"/>
      <sheetName val="Sheet3"/>
      <sheetName val="Quy IV"/>
      <sheetName val="Quy III"/>
      <sheetName val="Quy II"/>
      <sheetName val="Qui I"/>
      <sheetName val="Sheet 4"/>
      <sheetName val="Sheet5"/>
      <sheetName val="Sheet6"/>
      <sheetName val="Sheet9"/>
      <sheetName val="Sheet10"/>
      <sheetName val="Sheet11"/>
      <sheetName val="Sheet12"/>
      <sheetName val="Sheet13"/>
      <sheetName val="Sheet14"/>
      <sheetName val="Sheet15"/>
      <sheetName val="Sheet16"/>
      <sheetName val="vat tu"/>
      <sheetName val="GVT"/>
      <sheetName val="TTVanChuyen"/>
      <sheetName val="TH-Dien"/>
      <sheetName val="mong + than"/>
      <sheetName val="h thien tt"/>
      <sheetName val="hoµn thien x trat"/>
      <sheetName val="~         "/>
      <sheetName val="BT_-TBA"/>
      <sheetName val="BT-_DZ35"/>
      <sheetName val="BT_-_cto"/>
      <sheetName val="Gia_MBA_(2)"/>
      <sheetName val="Gi¸_tñ_bï"/>
      <sheetName val="Gia_KH"/>
      <sheetName val="GiaVT_XDCB"/>
      <sheetName val="Gia_MBA"/>
      <sheetName val="Cac_HS_hay_SD"/>
      <sheetName val="Phan_Tien_Xuan_Son_La"/>
      <sheetName val="PhanTienXuan_Nam_Mu"/>
      <sheetName val="Gia_cong_CK"/>
      <sheetName val="Co_gioi-_Nam_Mu"/>
      <sheetName val="Thai_nguyen"/>
      <sheetName val="To_Dien_Son_La"/>
      <sheetName val="ToDien_Nam_Mu"/>
      <sheetName val="Anca_BV"/>
      <sheetName val="Bao_ve_Son_La"/>
      <sheetName val="Bao_ve_Nam_Mu"/>
      <sheetName val="B_ay"/>
      <sheetName val="S_y"/>
      <sheetName val="Gian_tiep_son_la"/>
      <sheetName val="Gian_tiep_Nam_Mu"/>
      <sheetName val="Ky_Thuat_Nam_Mu"/>
      <sheetName val="Ky_thuat_Son_La"/>
      <sheetName val="NEW-PANEL"/>
      <sheetName val="Sheat1"/>
      <sheetName val="Gia"/>
      <sheetName val="??????"/>
      <sheetName val="tienluong"/>
      <sheetName val="Gia_GC_Satthep"/>
      <sheetName val="subload"/>
      <sheetName val="1002_x0000__x0000_0"/>
      <sheetName val="MB NHAN "/>
      <sheetName val="Gi� t� b�"/>
      <sheetName val="B�-DZ0,4"/>
      <sheetName val="ho�n thien x trat"/>
      <sheetName val="Gi�_t�_b�"/>
      <sheetName val="______"/>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KH"/>
      <sheetName val="KH2"/>
      <sheetName val="SO THU PHI CHUNG THUC"/>
      <sheetName val="DS"/>
      <sheetName val="KH QUI"/>
      <sheetName val="T1"/>
      <sheetName val="T2"/>
      <sheetName val="T3"/>
      <sheetName val="T4"/>
      <sheetName val="T5"/>
      <sheetName val="T6"/>
      <sheetName val="T7"/>
      <sheetName val="T8"/>
      <sheetName val="T9"/>
      <sheetName val="T10"/>
      <sheetName val="T11"/>
      <sheetName val="T12"/>
      <sheetName val="X1"/>
      <sheetName val="X2"/>
      <sheetName val="X3"/>
      <sheetName val="X4"/>
      <sheetName val="X5"/>
      <sheetName val="X6"/>
      <sheetName val="X7"/>
      <sheetName val="X8"/>
      <sheetName val="X9"/>
      <sheetName val="X10"/>
      <sheetName val="X11"/>
      <sheetName val="X12"/>
      <sheetName val="TH1"/>
      <sheetName val="TH2"/>
      <sheetName val="TH3"/>
      <sheetName val="TH4"/>
      <sheetName val="TH5"/>
      <sheetName val="TH6"/>
      <sheetName val="TH7"/>
      <sheetName val="TH8"/>
      <sheetName val="TH9"/>
      <sheetName val="TH10"/>
      <sheetName val="TH11"/>
      <sheetName val="TH12"/>
      <sheetName val="TH7 có Đội T.Đội KT"/>
      <sheetName val="TH8 có Đội T.Đội KT (2)"/>
      <sheetName val="TH9 có Đội T.Đội KT"/>
      <sheetName val="TH10 có Đội T.Đội KT"/>
      <sheetName val="TH11 có Đội T.Đội KT"/>
      <sheetName val="Sheet2"/>
    </sheetNames>
    <sheetDataSet>
      <sheetData sheetId="0" refreshError="1"/>
      <sheetData sheetId="1" refreshError="1"/>
      <sheetData sheetId="2" refreshError="1"/>
      <sheetData sheetId="3" refreshError="1"/>
      <sheetData sheetId="4" refreshError="1"/>
      <sheetData sheetId="5" refreshError="1">
        <row r="5">
          <cell r="A5">
            <v>1</v>
          </cell>
          <cell r="B5" t="str">
            <v>Đồng Tâm</v>
          </cell>
          <cell r="C5">
            <v>1785000000</v>
          </cell>
          <cell r="D5">
            <v>446250000</v>
          </cell>
          <cell r="E5">
            <v>0.25</v>
          </cell>
          <cell r="F5">
            <v>446250000</v>
          </cell>
          <cell r="G5">
            <v>0.25</v>
          </cell>
          <cell r="H5">
            <v>446250000</v>
          </cell>
          <cell r="I5">
            <v>0.25</v>
          </cell>
          <cell r="J5">
            <v>446250000</v>
          </cell>
          <cell r="K5">
            <v>0.25</v>
          </cell>
        </row>
        <row r="6">
          <cell r="A6">
            <v>2</v>
          </cell>
          <cell r="B6" t="str">
            <v>Thanh Thịnh</v>
          </cell>
          <cell r="C6">
            <v>380000000</v>
          </cell>
          <cell r="D6">
            <v>95000000</v>
          </cell>
          <cell r="E6">
            <v>0.25</v>
          </cell>
          <cell r="F6">
            <v>95000000</v>
          </cell>
          <cell r="G6">
            <v>0.25</v>
          </cell>
          <cell r="H6">
            <v>95000000</v>
          </cell>
          <cell r="I6">
            <v>0.25</v>
          </cell>
          <cell r="J6">
            <v>95000000</v>
          </cell>
          <cell r="K6">
            <v>0.25</v>
          </cell>
        </row>
        <row r="7">
          <cell r="A7">
            <v>3</v>
          </cell>
          <cell r="B7" t="str">
            <v>Nông Hạ</v>
          </cell>
          <cell r="C7">
            <v>270000000</v>
          </cell>
          <cell r="D7">
            <v>67500000</v>
          </cell>
          <cell r="E7">
            <v>0.25</v>
          </cell>
          <cell r="F7">
            <v>67500000</v>
          </cell>
          <cell r="G7">
            <v>0.25</v>
          </cell>
          <cell r="H7">
            <v>67500000</v>
          </cell>
          <cell r="I7">
            <v>0.25</v>
          </cell>
          <cell r="J7">
            <v>67500000</v>
          </cell>
          <cell r="K7">
            <v>0.25</v>
          </cell>
        </row>
        <row r="8">
          <cell r="A8">
            <v>4</v>
          </cell>
          <cell r="B8" t="str">
            <v>Cao Kỳ</v>
          </cell>
          <cell r="C8">
            <v>215000000</v>
          </cell>
          <cell r="D8">
            <v>53750000</v>
          </cell>
          <cell r="E8">
            <v>0.25</v>
          </cell>
          <cell r="F8">
            <v>53750000</v>
          </cell>
          <cell r="G8">
            <v>0.25</v>
          </cell>
          <cell r="H8">
            <v>53750000</v>
          </cell>
          <cell r="I8">
            <v>0.25</v>
          </cell>
          <cell r="J8">
            <v>53750000</v>
          </cell>
          <cell r="K8">
            <v>0.25</v>
          </cell>
        </row>
        <row r="9">
          <cell r="A9">
            <v>5</v>
          </cell>
          <cell r="B9" t="str">
            <v>Tân Sơn</v>
          </cell>
          <cell r="C9">
            <v>46000000</v>
          </cell>
          <cell r="D9">
            <v>11500000</v>
          </cell>
          <cell r="E9">
            <v>0.25</v>
          </cell>
          <cell r="F9">
            <v>11500000</v>
          </cell>
          <cell r="G9">
            <v>0.25</v>
          </cell>
          <cell r="H9">
            <v>11500000</v>
          </cell>
          <cell r="I9">
            <v>0.25</v>
          </cell>
          <cell r="J9">
            <v>11500000</v>
          </cell>
          <cell r="K9">
            <v>0.25</v>
          </cell>
        </row>
        <row r="10">
          <cell r="A10">
            <v>6</v>
          </cell>
          <cell r="B10" t="str">
            <v>Hòa Mục</v>
          </cell>
          <cell r="C10">
            <v>115000000</v>
          </cell>
          <cell r="D10">
            <v>28750000</v>
          </cell>
          <cell r="E10">
            <v>0.25</v>
          </cell>
          <cell r="F10">
            <v>28750000</v>
          </cell>
          <cell r="G10">
            <v>0.25</v>
          </cell>
          <cell r="H10">
            <v>28750000</v>
          </cell>
          <cell r="I10">
            <v>0.25</v>
          </cell>
          <cell r="J10">
            <v>28750000</v>
          </cell>
          <cell r="K10">
            <v>0.25</v>
          </cell>
        </row>
        <row r="11">
          <cell r="A11">
            <v>7</v>
          </cell>
          <cell r="B11" t="str">
            <v>Mai Lạp</v>
          </cell>
          <cell r="C11">
            <v>70000000</v>
          </cell>
          <cell r="D11">
            <v>17500000</v>
          </cell>
          <cell r="E11">
            <v>0.25</v>
          </cell>
          <cell r="F11">
            <v>17500000</v>
          </cell>
          <cell r="G11">
            <v>0.25</v>
          </cell>
          <cell r="H11">
            <v>17500000</v>
          </cell>
          <cell r="I11">
            <v>0.25</v>
          </cell>
          <cell r="J11">
            <v>17500000</v>
          </cell>
          <cell r="K11">
            <v>0.25</v>
          </cell>
        </row>
        <row r="12">
          <cell r="A12">
            <v>8</v>
          </cell>
          <cell r="B12" t="str">
            <v>Thanh Mai</v>
          </cell>
          <cell r="C12">
            <v>150000000</v>
          </cell>
          <cell r="D12">
            <v>37500000</v>
          </cell>
          <cell r="E12">
            <v>0.25</v>
          </cell>
          <cell r="F12">
            <v>37500000</v>
          </cell>
          <cell r="G12">
            <v>0.25</v>
          </cell>
          <cell r="H12">
            <v>37500000</v>
          </cell>
          <cell r="I12">
            <v>0.25</v>
          </cell>
          <cell r="J12">
            <v>37500000</v>
          </cell>
          <cell r="K12">
            <v>0.25</v>
          </cell>
        </row>
        <row r="13">
          <cell r="A13">
            <v>9</v>
          </cell>
          <cell r="B13" t="str">
            <v>Thanh Vận</v>
          </cell>
          <cell r="C13">
            <v>105000000</v>
          </cell>
          <cell r="D13">
            <v>26250000</v>
          </cell>
          <cell r="E13">
            <v>0.25</v>
          </cell>
          <cell r="F13">
            <v>26250000</v>
          </cell>
          <cell r="G13">
            <v>0.25</v>
          </cell>
          <cell r="H13">
            <v>26250000</v>
          </cell>
          <cell r="I13">
            <v>0.25</v>
          </cell>
          <cell r="J13">
            <v>26250000</v>
          </cell>
          <cell r="K13">
            <v>0.25</v>
          </cell>
        </row>
        <row r="14">
          <cell r="A14">
            <v>10</v>
          </cell>
          <cell r="B14" t="str">
            <v>Quảng Chu</v>
          </cell>
          <cell r="C14">
            <v>326000000</v>
          </cell>
          <cell r="D14">
            <v>81500000</v>
          </cell>
          <cell r="E14">
            <v>0.25</v>
          </cell>
          <cell r="F14">
            <v>81500000</v>
          </cell>
          <cell r="G14">
            <v>0.25</v>
          </cell>
          <cell r="H14">
            <v>81500000</v>
          </cell>
          <cell r="I14">
            <v>0.25</v>
          </cell>
          <cell r="J14">
            <v>81500000</v>
          </cell>
          <cell r="K14">
            <v>0.25</v>
          </cell>
        </row>
        <row r="15">
          <cell r="A15">
            <v>11</v>
          </cell>
          <cell r="B15" t="str">
            <v>Như Cố</v>
          </cell>
          <cell r="C15">
            <v>125000000</v>
          </cell>
          <cell r="D15">
            <v>31250000</v>
          </cell>
          <cell r="E15">
            <v>0.25</v>
          </cell>
          <cell r="F15">
            <v>31250000</v>
          </cell>
          <cell r="G15">
            <v>0.25</v>
          </cell>
          <cell r="H15">
            <v>31250000</v>
          </cell>
          <cell r="I15">
            <v>0.25</v>
          </cell>
          <cell r="J15">
            <v>31250000</v>
          </cell>
          <cell r="K15">
            <v>0.25</v>
          </cell>
        </row>
        <row r="16">
          <cell r="A16">
            <v>12</v>
          </cell>
          <cell r="B16" t="str">
            <v>Bình Văn</v>
          </cell>
          <cell r="C16">
            <v>75000000</v>
          </cell>
          <cell r="D16">
            <v>18750000</v>
          </cell>
          <cell r="E16">
            <v>0.25</v>
          </cell>
          <cell r="F16">
            <v>18750000</v>
          </cell>
          <cell r="G16">
            <v>0.25</v>
          </cell>
          <cell r="H16">
            <v>18750000</v>
          </cell>
          <cell r="I16">
            <v>0.25</v>
          </cell>
          <cell r="J16">
            <v>18750000</v>
          </cell>
          <cell r="K16">
            <v>0.25</v>
          </cell>
        </row>
        <row r="17">
          <cell r="A17">
            <v>13</v>
          </cell>
          <cell r="B17" t="str">
            <v>Yên Hân</v>
          </cell>
          <cell r="C17">
            <v>100000000</v>
          </cell>
          <cell r="D17">
            <v>25000000</v>
          </cell>
          <cell r="E17">
            <v>0.25</v>
          </cell>
          <cell r="F17">
            <v>25000000</v>
          </cell>
          <cell r="G17">
            <v>0.25</v>
          </cell>
          <cell r="H17">
            <v>25000000</v>
          </cell>
          <cell r="I17">
            <v>0.25</v>
          </cell>
          <cell r="J17">
            <v>25000000</v>
          </cell>
          <cell r="K17">
            <v>0.25</v>
          </cell>
        </row>
        <row r="18">
          <cell r="A18">
            <v>14</v>
          </cell>
          <cell r="B18" t="str">
            <v>Yên Cư</v>
          </cell>
          <cell r="C18">
            <v>68000000</v>
          </cell>
          <cell r="D18">
            <v>17000000</v>
          </cell>
          <cell r="E18">
            <v>0.25</v>
          </cell>
          <cell r="F18">
            <v>17000000</v>
          </cell>
          <cell r="G18">
            <v>0.25</v>
          </cell>
          <cell r="H18">
            <v>17000000</v>
          </cell>
          <cell r="I18">
            <v>0.25</v>
          </cell>
          <cell r="J18">
            <v>17000000</v>
          </cell>
          <cell r="K18">
            <v>0.25</v>
          </cell>
        </row>
        <row r="19">
          <cell r="A19">
            <v>15</v>
          </cell>
          <cell r="B19" t="str">
            <v>Chi cục thuế</v>
          </cell>
          <cell r="C19">
            <v>15170000000</v>
          </cell>
          <cell r="D19">
            <v>3792500000</v>
          </cell>
          <cell r="E19">
            <v>0.25</v>
          </cell>
          <cell r="F19">
            <v>3792500000</v>
          </cell>
          <cell r="G19">
            <v>0.25</v>
          </cell>
          <cell r="H19">
            <v>3792500000</v>
          </cell>
          <cell r="I19">
            <v>0.25</v>
          </cell>
          <cell r="J19">
            <v>3792500000</v>
          </cell>
          <cell r="K19">
            <v>0.25</v>
          </cell>
        </row>
        <row r="20">
          <cell r="A20">
            <v>16</v>
          </cell>
        </row>
        <row r="21">
          <cell r="A21">
            <v>17</v>
          </cell>
        </row>
        <row r="22">
          <cell r="A22">
            <v>18</v>
          </cell>
        </row>
        <row r="23">
          <cell r="A23">
            <v>19</v>
          </cell>
          <cell r="B23" t="str">
            <v>Chợ Mới</v>
          </cell>
          <cell r="C23">
            <v>19000000000</v>
          </cell>
          <cell r="D23">
            <v>4750000000</v>
          </cell>
          <cell r="E23">
            <v>0.25</v>
          </cell>
          <cell r="F23">
            <v>4750000000</v>
          </cell>
          <cell r="G23">
            <v>0.25</v>
          </cell>
          <cell r="H23">
            <v>4750000000</v>
          </cell>
          <cell r="I23">
            <v>0.25</v>
          </cell>
          <cell r="J23">
            <v>4750000000</v>
          </cell>
          <cell r="K23">
            <v>0.25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m"/>
      <sheetName val="Km0-1"/>
      <sheetName val="KM1-2"/>
      <sheetName val="Km2-3"/>
      <sheetName val="Km3-4"/>
      <sheetName val="Km4-5"/>
      <sheetName val="Km5-6"/>
      <sheetName val="Km6-7"/>
      <sheetName val="Km7-8"/>
      <sheetName val="Tonghop-bt"/>
      <sheetName val="Tonghop-cc"/>
      <sheetName val="Ny-Km1-4"/>
      <sheetName val="Ny-Km4-6"/>
      <sheetName val="Ny-Km6-8"/>
      <sheetName val="Temp"/>
      <sheetName val="KLM"/>
      <sheetName val="Coc tieu-rao chan"/>
      <sheetName val="Ny-Km1-4 (cc)"/>
      <sheetName val="Ny-Km4-6 (cc)"/>
      <sheetName val="Ny-Km6-8 (cc)"/>
      <sheetName val="CC"/>
      <sheetName val="Phdoan-bt"/>
      <sheetName val="Phdoan-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3">
          <cell r="B3">
            <v>0.6</v>
          </cell>
        </row>
        <row r="4">
          <cell r="B4">
            <v>1</v>
          </cell>
        </row>
        <row r="6">
          <cell r="B6">
            <v>1.4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BA"/>
      <sheetName val="Netbook"/>
      <sheetName val="DZ"/>
      <sheetName val="XL4Poppy"/>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KHQ2"/>
      <sheetName val="KHT4,5-02"/>
      <sheetName val="KHVt "/>
      <sheetName val="KHVtt4"/>
      <sheetName val="KHVt XL"/>
      <sheetName val="KHVt XLT4"/>
      <sheetName val="TNHNoi"/>
      <sheetName val="Sheet3"/>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km248"/>
      <sheetName val="142201-T1-th"/>
      <sheetName val="142201-T1 "/>
      <sheetName val="142201-T2-th "/>
      <sheetName val="142201-T2"/>
      <sheetName val="142201-T3-th "/>
      <sheetName val="142201-T3"/>
      <sheetName val="142201-T4-th  "/>
      <sheetName val="142201-T4"/>
      <sheetName val="142201-T6"/>
      <sheetName val="142201-T10"/>
      <sheetName val="Thep be"/>
      <sheetName val="Thep than"/>
      <sheetName val="Thep xa mu"/>
      <sheetName val="Trich Ngang"/>
      <sheetName val="Danh sach Rieng"/>
      <sheetName val="Dia Diem Thuc Tap"/>
      <sheetName val="De Tai Thuc Tap"/>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Sheet6"/>
      <sheetName val="Song trai"/>
      <sheetName val="Dinh+ha nha"/>
      <sheetName val="PTLK"/>
      <sheetName val="NG k"/>
      <sheetName val="THcong"/>
      <sheetName val="BHXH"/>
      <sheetName val="BHXH12"/>
      <sheetName val="Sheet8"/>
      <sheetName val="Sheet9"/>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10000000"/>
      <sheetName val="SoCaiTM"/>
      <sheetName val="NK"/>
      <sheetName val="PhieuKT"/>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DTCT"/>
      <sheetName val="PTVT"/>
      <sheetName val="THVT"/>
      <sheetName val="THGT"/>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M"/>
      <sheetName val="KHOANMUC"/>
      <sheetName val="QTNC"/>
      <sheetName val="CPQL"/>
      <sheetName val="SANLUONG"/>
      <sheetName val="SSCP-SL"/>
      <sheetName val="CPSX"/>
      <sheetName val="CDSL (2)"/>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THVDT"/>
      <sheetName val="NCLD"/>
      <sheetName val="MMTB"/>
      <sheetName val="CFSX"/>
      <sheetName val="KQ"/>
      <sheetName val="DTSL"/>
      <sheetName val="XDCBK"/>
      <sheetName val="KHTSCD"/>
      <sheetName val="XDCB"/>
      <sheetName val="tb1"/>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CV di trong  dong"/>
      <sheetName val="phan tich DG"/>
      <sheetName val="gia vat lieu"/>
      <sheetName val="gia xe may"/>
      <sheetName val="gia nhan cong"/>
      <sheetName val="XL4Test5"/>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M18">
            <v>1</v>
          </cell>
          <cell r="AN18">
            <v>8.44</v>
          </cell>
          <cell r="AO18">
            <v>9</v>
          </cell>
          <cell r="AQ18">
            <v>45</v>
          </cell>
          <cell r="AR18">
            <v>42.22</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M24">
            <v>1</v>
          </cell>
          <cell r="AN24">
            <v>11.8</v>
          </cell>
          <cell r="AO24">
            <v>9.4</v>
          </cell>
          <cell r="AQ24">
            <v>36.44</v>
          </cell>
          <cell r="AR24">
            <v>37.229999999999997</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L27" t="str">
            <v>800</v>
          </cell>
          <cell r="AM27">
            <v>1</v>
          </cell>
          <cell r="AN27">
            <v>19.16</v>
          </cell>
          <cell r="AP27">
            <v>17.8</v>
          </cell>
          <cell r="AQ27">
            <v>26.1</v>
          </cell>
          <cell r="AS27">
            <v>37.869999999999997</v>
          </cell>
          <cell r="AT27">
            <v>500</v>
          </cell>
          <cell r="AV27">
            <v>674</v>
          </cell>
        </row>
        <row r="28">
          <cell r="AH28" t="str">
            <v>GP</v>
          </cell>
          <cell r="AI28" t="str">
            <v xml:space="preserve">GALVAN. STEEL SHEET EHULSION PAINT </v>
          </cell>
          <cell r="AK28" t="str">
            <v>100(OM-12)</v>
          </cell>
          <cell r="AM28">
            <v>1</v>
          </cell>
          <cell r="AO28">
            <v>14.3</v>
          </cell>
          <cell r="AR28">
            <v>47.55</v>
          </cell>
          <cell r="AU28">
            <v>680</v>
          </cell>
        </row>
        <row r="29">
          <cell r="AI29" t="str">
            <v xml:space="preserve">EPOXY RESIN </v>
          </cell>
        </row>
        <row r="30">
          <cell r="AH30" t="str">
            <v>ERLP</v>
          </cell>
          <cell r="AI30" t="str">
            <v xml:space="preserve">EPOXY RED LEAD PRIMER </v>
          </cell>
          <cell r="AJ30" t="str">
            <v>0401</v>
          </cell>
          <cell r="AK30" t="str">
            <v>1007(EP-01)</v>
          </cell>
          <cell r="AM30">
            <v>1</v>
          </cell>
          <cell r="AN30">
            <v>13.7</v>
          </cell>
          <cell r="AO30">
            <v>11.9</v>
          </cell>
          <cell r="AQ30">
            <v>41.61</v>
          </cell>
          <cell r="AR30">
            <v>47.9</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Q36">
            <v>50.63</v>
          </cell>
          <cell r="AR36">
            <v>52.63</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M39">
            <v>1</v>
          </cell>
          <cell r="AN39">
            <v>27.3</v>
          </cell>
          <cell r="AO39">
            <v>15.7</v>
          </cell>
          <cell r="AQ39">
            <v>40.29</v>
          </cell>
          <cell r="AR39">
            <v>38.22</v>
          </cell>
          <cell r="AT39">
            <v>1100</v>
          </cell>
          <cell r="AU39">
            <v>600</v>
          </cell>
        </row>
        <row r="40">
          <cell r="AH40" t="str">
            <v>HBEP</v>
          </cell>
          <cell r="AI40" t="str">
            <v>HIGH BUILD EPOXY POLYAMINE CURED</v>
          </cell>
          <cell r="AJ40" t="str">
            <v>4418(A-418)</v>
          </cell>
          <cell r="AK40" t="str">
            <v>1015</v>
          </cell>
          <cell r="AM40">
            <v>1</v>
          </cell>
          <cell r="AN40">
            <v>18.3</v>
          </cell>
          <cell r="AO40">
            <v>13.1</v>
          </cell>
          <cell r="AQ40">
            <v>65.569999999999993</v>
          </cell>
          <cell r="AR40">
            <v>83.97</v>
          </cell>
          <cell r="AT40">
            <v>1200</v>
          </cell>
          <cell r="AU40">
            <v>1100</v>
          </cell>
        </row>
        <row r="41">
          <cell r="AH41" t="str">
            <v>HSCP</v>
          </cell>
          <cell r="AI41" t="str">
            <v>HIGH SOILD EPOXY POLYAMINE CURED PRIMER</v>
          </cell>
          <cell r="AJ41" t="str">
            <v>4418(A-448)</v>
          </cell>
          <cell r="AK41">
            <v>1017</v>
          </cell>
          <cell r="AM41">
            <v>1</v>
          </cell>
          <cell r="AN41">
            <v>20.309999999999999</v>
          </cell>
          <cell r="AO41">
            <v>13.1</v>
          </cell>
          <cell r="AQ41">
            <v>64</v>
          </cell>
          <cell r="AR41">
            <v>83.97</v>
          </cell>
          <cell r="AT41">
            <v>1300</v>
          </cell>
          <cell r="AU41">
            <v>1100</v>
          </cell>
        </row>
        <row r="42">
          <cell r="AH42" t="str">
            <v>EEA</v>
          </cell>
          <cell r="AI42" t="str">
            <v>EPOXY ENAMEL AMINE ADDUCT CURED</v>
          </cell>
          <cell r="AJ42" t="str">
            <v>4450(A-500)</v>
          </cell>
          <cell r="AK42" t="str">
            <v>1014</v>
          </cell>
          <cell r="AM42">
            <v>1</v>
          </cell>
          <cell r="AN42">
            <v>23.8</v>
          </cell>
          <cell r="AO42">
            <v>11.4</v>
          </cell>
          <cell r="AQ42">
            <v>37.82</v>
          </cell>
          <cell r="AR42">
            <v>83.33</v>
          </cell>
          <cell r="AT42">
            <v>900</v>
          </cell>
          <cell r="AU42">
            <v>950</v>
          </cell>
        </row>
        <row r="43">
          <cell r="AH43" t="str">
            <v>NEP</v>
          </cell>
          <cell r="AI43" t="str">
            <v>NON-REACTIVE EPOXY PRIMER</v>
          </cell>
          <cell r="AJ43" t="str">
            <v>4405(A-505)</v>
          </cell>
          <cell r="AM43">
            <v>1</v>
          </cell>
          <cell r="AN43">
            <v>19.2</v>
          </cell>
          <cell r="AQ43">
            <v>41.67</v>
          </cell>
          <cell r="AT43">
            <v>800</v>
          </cell>
        </row>
        <row r="44">
          <cell r="AH44" t="str">
            <v>ZCOP</v>
          </cell>
          <cell r="AI44" t="str">
            <v xml:space="preserve">ZINC CHROMATE-RED OXIDE/EPOXY PRIMER </v>
          </cell>
          <cell r="AJ44" t="str">
            <v>4451(A-510)</v>
          </cell>
          <cell r="AK44" t="str">
            <v>1016</v>
          </cell>
          <cell r="AM44">
            <v>1</v>
          </cell>
          <cell r="AN44">
            <v>18.2</v>
          </cell>
          <cell r="AO44">
            <v>8.1999999999999993</v>
          </cell>
          <cell r="AQ44">
            <v>42.86</v>
          </cell>
          <cell r="AR44">
            <v>85.37</v>
          </cell>
          <cell r="AT44">
            <v>780</v>
          </cell>
          <cell r="AU44">
            <v>700</v>
          </cell>
        </row>
        <row r="45">
          <cell r="AH45" t="str">
            <v>EPC</v>
          </cell>
          <cell r="AI45" t="str">
            <v xml:space="preserve">EPOXY ENAMEL/POLYAMIDE CURED </v>
          </cell>
          <cell r="AJ45" t="str">
            <v>4415(A-515)</v>
          </cell>
          <cell r="AM45">
            <v>1</v>
          </cell>
          <cell r="AN45">
            <v>19.8</v>
          </cell>
          <cell r="AQ45">
            <v>42.93</v>
          </cell>
          <cell r="AT45">
            <v>850</v>
          </cell>
        </row>
        <row r="46">
          <cell r="AI46" t="str">
            <v>EPOXY NON-SKID SURFACING</v>
          </cell>
          <cell r="AJ46" t="str">
            <v>4425(A-525)</v>
          </cell>
          <cell r="AK46" t="str">
            <v>1018</v>
          </cell>
          <cell r="AM46">
            <v>1</v>
          </cell>
          <cell r="AN46">
            <v>18</v>
          </cell>
          <cell r="AO46">
            <v>31.3</v>
          </cell>
          <cell r="AQ46">
            <v>37.78</v>
          </cell>
          <cell r="AR46">
            <v>47.92</v>
          </cell>
          <cell r="AT46">
            <v>680</v>
          </cell>
          <cell r="AU46">
            <v>1500</v>
          </cell>
        </row>
        <row r="47">
          <cell r="AH47" t="str">
            <v>EPAP</v>
          </cell>
          <cell r="AI47" t="str">
            <v>EPOXY-POLYAMIDE,ALLOY PRIMER.</v>
          </cell>
          <cell r="AJ47" t="str">
            <v>4465(A-650)</v>
          </cell>
          <cell r="AK47">
            <v>1020</v>
          </cell>
          <cell r="AM47">
            <v>1</v>
          </cell>
          <cell r="AN47">
            <v>21</v>
          </cell>
          <cell r="AO47">
            <v>26.92</v>
          </cell>
          <cell r="AQ47">
            <v>42.86</v>
          </cell>
          <cell r="AR47">
            <v>13</v>
          </cell>
          <cell r="AT47">
            <v>900</v>
          </cell>
          <cell r="AU47">
            <v>350</v>
          </cell>
        </row>
        <row r="48">
          <cell r="AI48" t="str">
            <v>LEAD SILICO CHROMATE EP.PRI./POLYAMIDE CURED</v>
          </cell>
          <cell r="AJ48" t="str">
            <v>4430(A-530)</v>
          </cell>
          <cell r="AM48">
            <v>1</v>
          </cell>
          <cell r="AN48">
            <v>21.97</v>
          </cell>
          <cell r="AQ48">
            <v>37.78</v>
          </cell>
          <cell r="AT48">
            <v>830</v>
          </cell>
        </row>
        <row r="49">
          <cell r="AH49" t="str">
            <v>ERLP</v>
          </cell>
          <cell r="AI49" t="str">
            <v>EPOXY RED LEAD POLYAMIDE CURED PRIMER</v>
          </cell>
          <cell r="AJ49" t="str">
            <v>4440(A-540)</v>
          </cell>
          <cell r="AK49" t="str">
            <v>1051</v>
          </cell>
          <cell r="AM49">
            <v>1</v>
          </cell>
          <cell r="AN49">
            <v>19.399999999999999</v>
          </cell>
          <cell r="AO49">
            <v>15.8</v>
          </cell>
          <cell r="AQ49">
            <v>42.78</v>
          </cell>
          <cell r="AR49">
            <v>43.04</v>
          </cell>
          <cell r="AT49">
            <v>830</v>
          </cell>
          <cell r="AU49">
            <v>680</v>
          </cell>
        </row>
        <row r="50">
          <cell r="AH50" t="str">
            <v>EROP</v>
          </cell>
          <cell r="AI50" t="str">
            <v>RED LEAD-RED OXIDE EP./POLYAMIDE CURED PRI.</v>
          </cell>
          <cell r="AJ50" t="str">
            <v>4445(A-545)</v>
          </cell>
          <cell r="AK50" t="str">
            <v>1060</v>
          </cell>
          <cell r="AM50">
            <v>1</v>
          </cell>
          <cell r="AN50">
            <v>18.7</v>
          </cell>
          <cell r="AO50">
            <v>20.9</v>
          </cell>
          <cell r="AQ50">
            <v>42.78</v>
          </cell>
          <cell r="AR50">
            <v>28.71</v>
          </cell>
          <cell r="AT50">
            <v>800</v>
          </cell>
          <cell r="AU50">
            <v>600</v>
          </cell>
        </row>
        <row r="51">
          <cell r="AH51" t="str">
            <v>ETC</v>
          </cell>
          <cell r="AI51" t="str">
            <v>TAR EPOXY COATING/AMINE CURED</v>
          </cell>
          <cell r="AJ51" t="str">
            <v>4460(A-560)</v>
          </cell>
          <cell r="AK51" t="str">
            <v>1070(EP-10)</v>
          </cell>
          <cell r="AM51">
            <v>1</v>
          </cell>
          <cell r="AN51">
            <v>11.69</v>
          </cell>
          <cell r="AO51">
            <v>12.2</v>
          </cell>
          <cell r="AQ51">
            <v>42.78</v>
          </cell>
          <cell r="AR51">
            <v>57.38</v>
          </cell>
          <cell r="AT51">
            <v>500</v>
          </cell>
          <cell r="AU51">
            <v>700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M53">
            <v>1</v>
          </cell>
          <cell r="AN53">
            <v>12.6</v>
          </cell>
          <cell r="AO53">
            <v>32.1</v>
          </cell>
          <cell r="AQ53">
            <v>55.56</v>
          </cell>
          <cell r="AR53">
            <v>42.37</v>
          </cell>
          <cell r="AT53">
            <v>700</v>
          </cell>
          <cell r="AU53">
            <v>1360</v>
          </cell>
        </row>
        <row r="54">
          <cell r="AH54" t="str">
            <v>EPF</v>
          </cell>
          <cell r="AI54" t="str">
            <v>EPOXY-POLYAMINE,FINISH</v>
          </cell>
          <cell r="AJ54" t="str">
            <v>4465(A-650)</v>
          </cell>
          <cell r="AK54" t="str">
            <v>SP-08</v>
          </cell>
          <cell r="AM54">
            <v>1</v>
          </cell>
          <cell r="AN54">
            <v>21</v>
          </cell>
          <cell r="AO54">
            <v>24.4</v>
          </cell>
          <cell r="AQ54">
            <v>42.86</v>
          </cell>
          <cell r="AR54">
            <v>25</v>
          </cell>
          <cell r="AT54">
            <v>900</v>
          </cell>
          <cell r="AU54">
            <v>610</v>
          </cell>
        </row>
        <row r="55">
          <cell r="AH55" t="str">
            <v>EPRLP</v>
          </cell>
          <cell r="AI55" t="str">
            <v>EPOXY/POLYAMINE,RED LEAD PRIMER</v>
          </cell>
          <cell r="AJ55" t="str">
            <v>4570(A-700)</v>
          </cell>
          <cell r="AK55" t="str">
            <v>SP-09</v>
          </cell>
          <cell r="AM55">
            <v>1</v>
          </cell>
          <cell r="AN55">
            <v>21</v>
          </cell>
          <cell r="AO55">
            <v>32</v>
          </cell>
          <cell r="AQ55">
            <v>42.86</v>
          </cell>
          <cell r="AR55">
            <v>23.75</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L64" t="str">
            <v>531</v>
          </cell>
          <cell r="AM64">
            <v>1</v>
          </cell>
          <cell r="AN64">
            <v>13.4</v>
          </cell>
          <cell r="AP64">
            <v>14.5</v>
          </cell>
          <cell r="AQ64">
            <v>37.31</v>
          </cell>
          <cell r="AS64">
            <v>36.409999999999997</v>
          </cell>
          <cell r="AT64">
            <v>500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L66" t="str">
            <v>500</v>
          </cell>
          <cell r="AM66">
            <v>1</v>
          </cell>
          <cell r="AN66">
            <v>17.2</v>
          </cell>
          <cell r="AP66">
            <v>15</v>
          </cell>
          <cell r="AQ66">
            <v>37.79</v>
          </cell>
          <cell r="AS66">
            <v>30.4</v>
          </cell>
          <cell r="AT66">
            <v>650</v>
          </cell>
          <cell r="AV66">
            <v>456</v>
          </cell>
        </row>
        <row r="67">
          <cell r="AH67" t="str">
            <v>CRROP</v>
          </cell>
          <cell r="AI67" t="str">
            <v xml:space="preserve">CHLORINATED RUBBER RED LEAD-RED OXIDE PRIMER </v>
          </cell>
          <cell r="AJ67" t="str">
            <v>4576(C-760)</v>
          </cell>
          <cell r="AL67" t="str">
            <v>550</v>
          </cell>
          <cell r="AM67">
            <v>1</v>
          </cell>
          <cell r="AN67">
            <v>15.9</v>
          </cell>
          <cell r="AP67">
            <v>14.8</v>
          </cell>
          <cell r="AQ67">
            <v>38.99</v>
          </cell>
          <cell r="AS67">
            <v>33.78</v>
          </cell>
          <cell r="AT67">
            <v>620</v>
          </cell>
          <cell r="AV67">
            <v>500</v>
          </cell>
        </row>
        <row r="68">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1">
          <cell r="AI71" t="str">
            <v xml:space="preserve">SILICONE RESIN </v>
          </cell>
        </row>
        <row r="72">
          <cell r="AH72" t="str">
            <v>HP200</v>
          </cell>
          <cell r="AI72" t="str">
            <v>HEAT-RESISTING PRIMER 200'C ,SILICONE SERIES.</v>
          </cell>
          <cell r="AJ72" t="str">
            <v>0631</v>
          </cell>
          <cell r="AK72" t="str">
            <v>1512</v>
          </cell>
          <cell r="AM72">
            <v>1</v>
          </cell>
          <cell r="AN72">
            <v>16.5</v>
          </cell>
          <cell r="AO72">
            <v>26.2</v>
          </cell>
          <cell r="AQ72">
            <v>36.36</v>
          </cell>
          <cell r="AR72">
            <v>38.17</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M74">
            <v>1</v>
          </cell>
          <cell r="AN74">
            <v>35.799999999999997</v>
          </cell>
          <cell r="AO74">
            <v>34.1</v>
          </cell>
          <cell r="AQ74">
            <v>36.31</v>
          </cell>
          <cell r="AR74">
            <v>38.119999999999997</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M76">
            <v>1</v>
          </cell>
          <cell r="AN76">
            <v>17.5</v>
          </cell>
          <cell r="AO76">
            <v>27.3</v>
          </cell>
          <cell r="AQ76">
            <v>30.29</v>
          </cell>
          <cell r="AR76">
            <v>28.57</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M78">
            <v>1</v>
          </cell>
          <cell r="AN78">
            <v>51.61</v>
          </cell>
          <cell r="AO78">
            <v>59.4</v>
          </cell>
          <cell r="AQ78">
            <v>25.19</v>
          </cell>
          <cell r="AR78">
            <v>28.62</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M80">
            <v>1</v>
          </cell>
          <cell r="AN80">
            <v>51.61</v>
          </cell>
          <cell r="AO80">
            <v>68</v>
          </cell>
          <cell r="AQ80">
            <v>25.19</v>
          </cell>
          <cell r="AR80">
            <v>10</v>
          </cell>
          <cell r="AT80">
            <v>1300</v>
          </cell>
          <cell r="AU80">
            <v>680</v>
          </cell>
        </row>
        <row r="82">
          <cell r="AI82" t="str">
            <v xml:space="preserve">POLY-VINYL BUTYRAL RESIN (PVB) </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M84">
            <v>1</v>
          </cell>
          <cell r="AN84">
            <v>24.5</v>
          </cell>
          <cell r="AO84">
            <v>28.8</v>
          </cell>
          <cell r="AQ84">
            <v>22.04</v>
          </cell>
          <cell r="AR84">
            <v>19.79</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M86">
            <v>1</v>
          </cell>
          <cell r="AN86">
            <v>29.1</v>
          </cell>
          <cell r="AO86">
            <v>26.21</v>
          </cell>
          <cell r="AQ86">
            <v>18.899999999999999</v>
          </cell>
          <cell r="AR86">
            <v>19.079999999999998</v>
          </cell>
          <cell r="AT86">
            <v>550</v>
          </cell>
          <cell r="AU86">
            <v>500</v>
          </cell>
        </row>
        <row r="87">
          <cell r="AI87" t="str">
            <v>PIGMENTED PVC VINYL FINISH</v>
          </cell>
          <cell r="AJ87" t="str">
            <v>4340(U-400)</v>
          </cell>
          <cell r="AK87" t="str">
            <v>SP34(VA-51)</v>
          </cell>
          <cell r="AM87">
            <v>1</v>
          </cell>
          <cell r="AN87">
            <v>21.2</v>
          </cell>
          <cell r="AO87">
            <v>27.3</v>
          </cell>
          <cell r="AQ87">
            <v>30.19</v>
          </cell>
          <cell r="AR87">
            <v>19.78</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M93">
            <v>1</v>
          </cell>
          <cell r="AN93">
            <v>46.3</v>
          </cell>
          <cell r="AO93">
            <v>56.2</v>
          </cell>
          <cell r="AQ93">
            <v>30.24</v>
          </cell>
          <cell r="AR93">
            <v>30.25</v>
          </cell>
          <cell r="AT93">
            <v>1400</v>
          </cell>
          <cell r="AU93">
            <v>1700</v>
          </cell>
        </row>
        <row r="94">
          <cell r="AI94" t="str">
            <v>POLYURETHANE TANK LINING</v>
          </cell>
          <cell r="AJ94" t="str">
            <v>4230(I-310)</v>
          </cell>
          <cell r="AK94" t="str">
            <v>733</v>
          </cell>
          <cell r="AM94">
            <v>1</v>
          </cell>
          <cell r="AN94">
            <v>37</v>
          </cell>
          <cell r="AO94">
            <v>19.8</v>
          </cell>
          <cell r="AQ94">
            <v>37.840000000000003</v>
          </cell>
          <cell r="AR94">
            <v>28.79</v>
          </cell>
          <cell r="AT94">
            <v>1400</v>
          </cell>
          <cell r="AU94">
            <v>570</v>
          </cell>
        </row>
        <row r="95">
          <cell r="AI95" t="str">
            <v>NON-REACTIVE POLYURETHANE PRIMER</v>
          </cell>
          <cell r="AJ95" t="str">
            <v>4239(I-350)</v>
          </cell>
          <cell r="AM95">
            <v>1</v>
          </cell>
          <cell r="AN95">
            <v>18</v>
          </cell>
          <cell r="AQ95">
            <v>55.56</v>
          </cell>
          <cell r="AT95">
            <v>1000</v>
          </cell>
        </row>
        <row r="96">
          <cell r="AI96" t="str">
            <v>CLEAR POLYURETHANE FINISH</v>
          </cell>
          <cell r="AJ96" t="str">
            <v>4235(I-390)</v>
          </cell>
          <cell r="AK96" t="str">
            <v>1101</v>
          </cell>
          <cell r="AM96">
            <v>1</v>
          </cell>
          <cell r="AN96">
            <v>31.7</v>
          </cell>
          <cell r="AO96">
            <v>17</v>
          </cell>
          <cell r="AQ96">
            <v>37.85</v>
          </cell>
          <cell r="AR96">
            <v>26.47</v>
          </cell>
          <cell r="AT96">
            <v>1200</v>
          </cell>
          <cell r="AU96">
            <v>450</v>
          </cell>
        </row>
        <row r="97">
          <cell r="AI97" t="str">
            <v>URETHANE CHROMATE PRIMER</v>
          </cell>
          <cell r="AJ97" t="str">
            <v>4420(A-200)</v>
          </cell>
          <cell r="AK97" t="str">
            <v>1106</v>
          </cell>
          <cell r="AM97">
            <v>1</v>
          </cell>
          <cell r="AN97">
            <v>21.6</v>
          </cell>
          <cell r="AO97">
            <v>12.5</v>
          </cell>
          <cell r="AQ97">
            <v>37.04</v>
          </cell>
          <cell r="AR97">
            <v>24</v>
          </cell>
          <cell r="AT97">
            <v>800</v>
          </cell>
          <cell r="AU97">
            <v>300</v>
          </cell>
        </row>
        <row r="98">
          <cell r="AI98" t="str">
            <v>ZINC TETROXYCHROMATE BUTYRAL ETCH PRIMER</v>
          </cell>
          <cell r="AJ98" t="str">
            <v>4322(U-220)</v>
          </cell>
          <cell r="AK98" t="str">
            <v>738</v>
          </cell>
          <cell r="AM98">
            <v>1</v>
          </cell>
          <cell r="AN98">
            <v>58.41</v>
          </cell>
          <cell r="AO98">
            <v>69.59</v>
          </cell>
          <cell r="AQ98">
            <v>8.56</v>
          </cell>
          <cell r="AR98">
            <v>28.74</v>
          </cell>
          <cell r="AT98">
            <v>500</v>
          </cell>
          <cell r="AU98">
            <v>2000</v>
          </cell>
        </row>
        <row r="100">
          <cell r="AI100" t="str">
            <v>MASONRY &amp; ACRYLIC PAINT</v>
          </cell>
        </row>
        <row r="101">
          <cell r="AI101" t="str">
            <v>SOLVENT BASE MASONRY PRIMER</v>
          </cell>
          <cell r="AJ101" t="str">
            <v>1541</v>
          </cell>
          <cell r="AL101" t="str">
            <v>140</v>
          </cell>
          <cell r="AM101">
            <v>1</v>
          </cell>
          <cell r="AN101">
            <v>9.6999999999999993</v>
          </cell>
          <cell r="AP101">
            <v>14</v>
          </cell>
          <cell r="AQ101">
            <v>40.21</v>
          </cell>
          <cell r="AS101">
            <v>30.36</v>
          </cell>
          <cell r="AT101">
            <v>390</v>
          </cell>
          <cell r="AV101">
            <v>425</v>
          </cell>
        </row>
        <row r="102">
          <cell r="AI102" t="str">
            <v>WATER BASE MASONRY PRIMER</v>
          </cell>
          <cell r="AJ102" t="str">
            <v>1546</v>
          </cell>
          <cell r="AL102" t="str">
            <v>140-1</v>
          </cell>
          <cell r="AM102">
            <v>1</v>
          </cell>
          <cell r="AN102">
            <v>8.1999999999999993</v>
          </cell>
          <cell r="AP102">
            <v>12</v>
          </cell>
          <cell r="AQ102">
            <v>40.24</v>
          </cell>
          <cell r="AS102">
            <v>33.83</v>
          </cell>
          <cell r="AT102">
            <v>330</v>
          </cell>
          <cell r="AV102">
            <v>406</v>
          </cell>
        </row>
        <row r="103">
          <cell r="AI103" t="str">
            <v>WATER BASE MASONRY PAINT</v>
          </cell>
          <cell r="AJ103" t="str">
            <v>1556</v>
          </cell>
          <cell r="AM103">
            <v>1</v>
          </cell>
          <cell r="AN103">
            <v>11.9</v>
          </cell>
          <cell r="AQ103">
            <v>36.97</v>
          </cell>
          <cell r="AT103">
            <v>440</v>
          </cell>
        </row>
        <row r="104">
          <cell r="AI104" t="str">
            <v xml:space="preserve">ACRYLIC EMULSION PAINT </v>
          </cell>
          <cell r="AJ104" t="str">
            <v>1656</v>
          </cell>
          <cell r="AM104">
            <v>1</v>
          </cell>
          <cell r="AN104">
            <v>9.4</v>
          </cell>
          <cell r="AP104">
            <v>25.8</v>
          </cell>
          <cell r="AQ104">
            <v>38.299999999999997</v>
          </cell>
          <cell r="AS104">
            <v>34.880000000000003</v>
          </cell>
          <cell r="AT104">
            <v>360</v>
          </cell>
          <cell r="AV104">
            <v>900</v>
          </cell>
        </row>
        <row r="105">
          <cell r="AI105" t="str">
            <v xml:space="preserve">EMULSION PAINT </v>
          </cell>
          <cell r="AJ105" t="str">
            <v>1657</v>
          </cell>
          <cell r="AL105" t="str">
            <v>130</v>
          </cell>
          <cell r="AM105">
            <v>1</v>
          </cell>
          <cell r="AN105">
            <v>6.4</v>
          </cell>
          <cell r="AP105">
            <v>5.8</v>
          </cell>
          <cell r="AQ105">
            <v>40.630000000000003</v>
          </cell>
          <cell r="AS105">
            <v>34.83</v>
          </cell>
          <cell r="AT105">
            <v>260</v>
          </cell>
          <cell r="AV105">
            <v>202</v>
          </cell>
        </row>
        <row r="107">
          <cell r="AI107" t="str">
            <v>OTHER PAINT</v>
          </cell>
        </row>
        <row r="108">
          <cell r="AH108" t="str">
            <v>AO</v>
          </cell>
          <cell r="AI108" t="str">
            <v>AMERLOCK-400 100,</v>
          </cell>
          <cell r="AM108">
            <v>1</v>
          </cell>
          <cell r="AO108">
            <v>35</v>
          </cell>
          <cell r="AR108">
            <v>21</v>
          </cell>
          <cell r="AU108">
            <v>735</v>
          </cell>
        </row>
        <row r="109">
          <cell r="AI109" t="str">
            <v>BLACK VARNISH</v>
          </cell>
          <cell r="AJ109" t="str">
            <v>1727</v>
          </cell>
          <cell r="AL109" t="str">
            <v>170</v>
          </cell>
          <cell r="AM109">
            <v>1</v>
          </cell>
          <cell r="AN109">
            <v>5.8</v>
          </cell>
          <cell r="AP109">
            <v>6.2</v>
          </cell>
          <cell r="AQ109">
            <v>34.479999999999997</v>
          </cell>
          <cell r="AS109">
            <v>26.94</v>
          </cell>
          <cell r="AT109">
            <v>200</v>
          </cell>
          <cell r="AV109">
            <v>167</v>
          </cell>
        </row>
        <row r="110">
          <cell r="AI110" t="str">
            <v>NEO WATER PROOF COATING</v>
          </cell>
          <cell r="AJ110" t="str">
            <v>1728</v>
          </cell>
          <cell r="AL110" t="str">
            <v>160</v>
          </cell>
          <cell r="AM110">
            <v>1</v>
          </cell>
          <cell r="AN110">
            <v>4.4000000000000004</v>
          </cell>
          <cell r="AP110">
            <v>6.7</v>
          </cell>
          <cell r="AQ110">
            <v>227.27</v>
          </cell>
          <cell r="AS110">
            <v>28.81</v>
          </cell>
          <cell r="AT110">
            <v>1000</v>
          </cell>
          <cell r="AV110">
            <v>193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sheetData sheetId="276"/>
      <sheetData sheetId="277"/>
      <sheetData sheetId="278"/>
      <sheetData sheetId="279"/>
      <sheetData sheetId="280"/>
      <sheetData sheetId="281"/>
      <sheetData sheetId="282" refreshError="1"/>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refreshError="1"/>
      <sheetData sheetId="369" refreshError="1"/>
      <sheetData sheetId="370" refreshError="1"/>
      <sheetData sheetId="371" refreshError="1"/>
      <sheetData sheetId="37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s>
    <sheetDataSet>
      <sheetData sheetId="0" refreshError="1"/>
      <sheetData sheetId="1" refreshError="1"/>
      <sheetData sheetId="2">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0B"/>
      <sheetName val="BM0A"/>
      <sheetName val="REQ PAGE CABLE"/>
      <sheetName val="STAHL (2)"/>
      <sheetName val="O.Do-Cong Cai tat"/>
      <sheetName val="Cty CTGT 1 TN "/>
      <sheetName val="O Khue Qlo 3"/>
      <sheetName val="O.Do-TNVCA Q.ninh"/>
      <sheetName val="O chien QL 53-1413"/>
      <sheetName val="O.chien QL53-3311"/>
      <sheetName val="Sheet4"/>
      <sheetName val="o.Huyen - CMNC"/>
      <sheetName val="Huyen Quoc lo 91"/>
      <sheetName val="O huyen - lai cu"/>
      <sheetName val="o.Huyen - HP"/>
      <sheetName val="O.Khuong -Nha be Can gio"/>
      <sheetName val="tong hop nha be 141 "/>
      <sheetName val="¤.kh­¬ng -Nhµ thÞ uû VY"/>
      <sheetName val="Tong hop viet tri"/>
      <sheetName val="Khuong Vtri"/>
      <sheetName val="Khuong Daklak"/>
      <sheetName val="Khuong DL"/>
      <sheetName val="khuong viet tri"/>
      <sheetName val="Ctiet Qlo2 O Khuong"/>
      <sheetName val="Thop Qlo2 O khuong"/>
      <sheetName val="O.Hien T190"/>
      <sheetName val="O.Huyen- Xuyen a"/>
      <sheetName val="Huyen lang 3311"/>
      <sheetName val="O.huyen - Lang 1413"/>
      <sheetName val="Khuong vinh yen"/>
      <sheetName val="TK 3311Hien lang"/>
      <sheetName val="O.Hien Lang-Hoa llac"/>
      <sheetName val="O yen - lai cu"/>
      <sheetName val="O.Yen Ca mau-Nam can"/>
      <sheetName val="Yen Quoc lo 91"/>
      <sheetName val="TK 3311"/>
      <sheetName val="TB O VINH"/>
      <sheetName val="Sheet5 vinh a"/>
      <sheetName val="Chart1"/>
      <sheetName val="O.Vinh-Ha noi -Cau gie"/>
      <sheetName val="¤.Vinh HNCG -2"/>
      <sheetName val="Vinh Binh dinh 6"/>
      <sheetName val="O.Vinh San bong A22"/>
      <sheetName val="¤ Vinh - S©n bãng A22"/>
      <sheetName val="O.Viet - phong nien"/>
      <sheetName val="O.Viet - phong nien (2)"/>
      <sheetName val="Tk311PNCL"/>
      <sheetName val="O Viet 4D"/>
      <sheetName val="O Viet 4D (2)"/>
      <sheetName val="Tk33114d"/>
      <sheetName val="O Viet MKPL"/>
      <sheetName val="O Viet BPHIET"/>
      <sheetName val="Viet ban den"/>
      <sheetName val="TK311BDBP"/>
      <sheetName val="O.Viet - 4D"/>
      <sheetName val="Sheet3"/>
      <sheetName val="O.Thuong Cong Cai tat"/>
      <sheetName val="O.Thuong-duong 331 QN"/>
      <sheetName val="Thinh GTNT Lang son"/>
      <sheetName val="O.Thinh 4B QNKm 97-102"/>
      <sheetName val="O.Thinh 4b QN84-94"/>
      <sheetName val="Sheet1"/>
      <sheetName val="O.Thao Ql 51 V.Tau"/>
      <sheetName val="Thao binh dinnh"/>
      <sheetName val="Thao d­êng Ho Chi Minh"/>
      <sheetName val="O.Thao Ql 53 V.Long"/>
      <sheetName val="3311 o thiep"/>
      <sheetName val="O.Thiep- NHCG"/>
      <sheetName val="otung tram xang nhu quynh"/>
      <sheetName val="oTung gia lam"/>
      <sheetName val="Qlo 5 Trau quy"/>
      <sheetName val="O.Tung Chau qui"/>
      <sheetName val="O.Hien Vinh tuy"/>
      <sheetName val="CTvµ SL"/>
      <sheetName val="B¶n gèc"/>
      <sheetName val="lai o huyen CM"/>
      <sheetName val="lai o yen CM"/>
      <sheetName val="tong hop 5 th­ng dau nam"/>
      <sheetName val="Thang 6"/>
      <sheetName val="Thang 7"/>
      <sheetName val="Thang 8"/>
      <sheetName val="Thang 9"/>
      <sheetName val="Tæng hîp ¤.Khu¬ng"/>
      <sheetName val="XL4Poppy"/>
      <sheetName val="Sheet2"/>
      <sheetName val="#REF"/>
      <sheetName val="CPV"/>
      <sheetName val="DGCM"/>
      <sheetName val="TL-I"/>
      <sheetName val="chitiet"/>
      <sheetName val="THG"/>
      <sheetName val="Van chuyen"/>
      <sheetName val="THKP (2)"/>
      <sheetName val="THKP"/>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tonghopkinhphi"/>
      <sheetName val="TCT"/>
      <sheetName val="k98"/>
      <sheetName val="1"/>
      <sheetName val="98"/>
      <sheetName val="TH"/>
      <sheetName val="THDz6"/>
      <sheetName val="Ctiet DDZ"/>
      <sheetName val="TN6KV"/>
      <sheetName val="TH0.4"/>
      <sheetName val="CTo.4"/>
      <sheetName val="TN04"/>
      <sheetName val="THTBA"/>
      <sheetName val="CTTBA"/>
      <sheetName val="TNTBA"/>
      <sheetName val="THcto"/>
      <sheetName val="CtCongto"/>
      <sheetName val="TNCongTo"/>
      <sheetName val="00000000"/>
      <sheetName val="PTDG"/>
      <sheetName val="SC"/>
      <sheetName val="VLDatsoi"/>
      <sheetName val="THueTB"/>
      <sheetName val="KLdVC"/>
      <sheetName val="THchuyenNC"/>
      <sheetName val=" NL"/>
      <sheetName val="THBC"/>
      <sheetName val="THKLVLDao"/>
      <sheetName val="THBCThang"/>
      <sheetName val="ThueTB6T"/>
      <sheetName val="TH6T"/>
      <sheetName val="DTTS"/>
      <sheetName val="THKP (3)"/>
      <sheetName val="THueTB (2)"/>
      <sheetName val="T1.2002 "/>
      <sheetName val="T2.2002 "/>
      <sheetName val="T3.2002  "/>
      <sheetName val="THop QuyI.02"/>
      <sheetName val="T4.2002 "/>
      <sheetName val="T5.2002"/>
      <sheetName val="T6.2002 "/>
      <sheetName val="TH 6 thanh dau nam 2002"/>
      <sheetName val="T7.2002  "/>
      <sheetName val="T8.2002   "/>
      <sheetName val="T9.2002"/>
      <sheetName val="T10.2002"/>
      <sheetName val="T11.2002 "/>
      <sheetName val="T12.2002 "/>
      <sheetName val="TH 12 THANG.2002"/>
      <sheetName val="TH Q3+4.2002"/>
      <sheetName val="VLHTXL"/>
      <sheetName val="NC"/>
      <sheetName val="May"/>
      <sheetName val="cuoc"/>
      <sheetName val="VuaXM"/>
      <sheetName val="Tno"/>
      <sheetName val="VuaBT"/>
      <sheetName val="CTGVL"/>
      <sheetName val="cat"/>
      <sheetName val="luongSS3"/>
      <sheetName val="mayTC"/>
      <sheetName val="HSluongtho"/>
      <sheetName val="luongTT09"/>
      <sheetName val="CLVL"/>
      <sheetName val="VLDCA"/>
      <sheetName val="khong"/>
      <sheetName val="Dong Dau"/>
      <sheetName val="Sau dong"/>
      <sheetName val="Ma xa"/>
      <sheetName val="Me tri"/>
      <sheetName val="My dinh"/>
      <sheetName val="Tong cong"/>
      <sheetName val="THCAXEMAY"/>
      <sheetName val="THVT,NC,M"/>
      <sheetName val="Bia"/>
      <sheetName val="PT"/>
      <sheetName val="Cong hop, tron HP-204 "/>
      <sheetName val="PHAT SINH 205"/>
      <sheetName val="DOI 208-B1 Da Bac,14b"/>
      <sheetName val="QL4B Lang Son Doi215"/>
      <sheetName val="Cong hop, tron Bac Ninh-201"/>
      <sheetName val="Bac Ninh-Doi 205 (Nen+Mat)"/>
      <sheetName val="Bac Ninh-Doi 205(Cong Tron TN)"/>
      <sheetName val="Goi D6-203"/>
      <sheetName val="Goi R5 Doi Asphalt"/>
      <sheetName val="Hang Muc Phat sinh Bac Ninh"/>
      <sheetName val="Bac Ninh-Doi 201(Cong Tron)  "/>
      <sheetName val="Cong hop Bac Ninh-201"/>
      <sheetName val="Cong hop, tron HP-204(2)"/>
      <sheetName val="QL14B Da Nang Doi208"/>
      <sheetName val="Doi asphalt-B5 Kien"/>
      <sheetName val="Noidung TT"/>
      <sheetName val="KIch thuoc"/>
      <sheetName val="Apluctinh"/>
      <sheetName val="Apluchoat"/>
      <sheetName val="Tæ hîp lùc"/>
      <sheetName val="HÖ sè pt"/>
      <sheetName val="Gi¶i hpt"/>
      <sheetName val=" N "/>
      <sheetName val=" Q "/>
      <sheetName val=" Mt "/>
      <sheetName val=" Md "/>
      <sheetName val="KiÓm tra"/>
      <sheetName val="Succhiutai"/>
      <sheetName val="KTcoc"/>
      <sheetName val="k0"/>
      <sheetName val="k1"/>
      <sheetName val="klnenmat"/>
      <sheetName val="vlieunen"/>
      <sheetName val="bgianen"/>
      <sheetName val="dtctnen"/>
      <sheetName val="ksat"/>
      <sheetName val="thdtnen"/>
      <sheetName val="klcong"/>
      <sheetName val="vlcong"/>
      <sheetName val="bgiacong"/>
      <sheetName val="dtctcong"/>
      <sheetName val="thdtcong"/>
      <sheetName val="tmdautu"/>
      <sheetName val="cbdt"/>
      <sheetName val="Gia VL"/>
      <sheetName val="Bang gia ca may"/>
      <sheetName val="Bang luong CB"/>
      <sheetName val="Bang P.tich CT"/>
      <sheetName val="D.toan chi tiet"/>
      <sheetName val="Bang TH Dtoan"/>
      <sheetName val="XXXXXXXX"/>
      <sheetName val="Doi 1"/>
      <sheetName val="Doi 2"/>
      <sheetName val="Xuong"/>
      <sheetName val="Doi 7"/>
      <sheetName val="Doi 6"/>
      <sheetName val="Doi 5"/>
      <sheetName val="Doi 4"/>
      <sheetName val="Doi 3"/>
      <sheetName val="km248"/>
      <sheetName val="Thang7-2003"/>
      <sheetName val="Thang 8-2003 "/>
      <sheetName val="PC 501"/>
      <sheetName val="XL 4"/>
      <sheetName val="co quan"/>
      <sheetName val="Bhiem"/>
      <sheetName val="Q"/>
      <sheetName val="3"/>
      <sheetName val="6"/>
      <sheetName val="P.chi"/>
      <sheetName val="PT.6"/>
      <sheetName val="PT. 7"/>
      <sheetName val="PT. 8"/>
      <sheetName val="PT 9"/>
      <sheetName val="PT 10 XN"/>
      <sheetName val="PT 11XN"/>
      <sheetName val="PT 9XN"/>
      <sheetName val="XN PT"/>
      <sheetName val="Bccong"/>
      <sheetName val="DTCT"/>
      <sheetName val="PTVT"/>
      <sheetName val="THDT"/>
      <sheetName val="THVT"/>
      <sheetName val="THGT"/>
      <sheetName val="Hoan thanh"/>
      <sheetName val="Khoach"/>
      <sheetName val="hoan th 15"/>
      <sheetName val="Khoach 15"/>
      <sheetName val="HT 22"/>
      <sheetName val="KH 22"/>
      <sheetName val="KH29"/>
      <sheetName val="KH T8"/>
      <sheetName val="T8"/>
      <sheetName val="T7"/>
      <sheetName val="Kh48"/>
      <sheetName val="Ht 48"/>
      <sheetName val="Ht128"/>
      <sheetName val="ht12"/>
      <sheetName val="Kh 12"/>
      <sheetName val="ht 20-10"/>
      <sheetName val="kh20-10"/>
      <sheetName val="Kh 6-10"/>
      <sheetName val="06-10"/>
      <sheetName val="29-9"/>
      <sheetName val="22-9"/>
      <sheetName val="16-9"/>
      <sheetName val="8-9"/>
      <sheetName val="1-9"/>
      <sheetName val="26-8"/>
      <sheetName val="n198"/>
      <sheetName val="kh128"/>
      <sheetName val="HT29"/>
      <sheetName val="PBmaitong"/>
      <sheetName val="Cot BT"/>
      <sheetName val="Vi he"/>
      <sheetName val="Tuong"/>
      <sheetName val="Dat"/>
      <sheetName val="Mai "/>
      <sheetName val="Xago"/>
      <sheetName val="Thao do"/>
      <sheetName val="Son"/>
      <sheetName val="Cau vch"/>
      <sheetName val="Bao on "/>
      <sheetName val="LD"/>
      <sheetName val="ONGD80"/>
      <sheetName val="ONG D180"/>
      <sheetName val="BAO On D80"/>
      <sheetName val="Bao on D180"/>
      <sheetName val="VTu chinh"/>
      <sheetName val="VLP"/>
      <sheetName val="May TC"/>
      <sheetName val="dtha long"/>
      <sheetName val="Congty"/>
      <sheetName val="VPPN"/>
      <sheetName val="XN74"/>
      <sheetName val="XN54"/>
      <sheetName val="XN33"/>
      <sheetName val="NK96"/>
      <sheetName val="XL4Test5"/>
      <sheetName val="PT cong no"/>
      <sheetName val="KH "/>
      <sheetName val="tong hop nla be 141 "/>
      <sheetName val="BTH CT 5 nam"/>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TKKL"/>
      <sheetName val="Tong hop khoi luong"/>
      <sheetName val="DT nhanh 1"/>
      <sheetName val="DT nhanh 2"/>
      <sheetName val="DT tuyen chinh"/>
      <sheetName val="GiaVL"/>
      <sheetName val="KSTK"/>
      <sheetName val="Bu gia"/>
      <sheetName val="duoi"/>
      <sheetName val="Tong du toan"/>
      <sheetName val="tminh"/>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Tong hop"/>
      <sheetName val="T.hop 2"/>
      <sheetName val="CT nho Hoa binh"/>
      <sheetName val="D. Le Loi"/>
      <sheetName val="Duong 18"/>
      <sheetName val="phan tich DG"/>
      <sheetName val="gia vat lieu"/>
      <sheetName val="gia xe may"/>
      <sheetName val="gia nhan cong"/>
      <sheetName val="Tong hop (2)"/>
      <sheetName val="CT nho Hoa binh (2)"/>
      <sheetName val="D. Le Loi (2)"/>
      <sheetName val="Duong 18 (2)"/>
      <sheetName val="KHDT"/>
      <sheetName val="HP"/>
      <sheetName val="THHP"/>
      <sheetName val="MMTB"/>
      <sheetName val="CDLD"/>
      <sheetName val="TDo"/>
      <sheetName val="luong(10)"/>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m345+400-km345+500 (2)"/>
      <sheetName val="km337+00-km337+34 (3)"/>
      <sheetName val="cong ty so 9 VINACONEX"/>
      <sheetName val="cong ty so 9 VINACONEX (2)"/>
      <sheetName val="da-1x2 (2)"/>
      <sheetName val="cat (2)"/>
      <sheetName val="TKQLSC (6)"/>
      <sheetName val="TK-MX (3)"/>
      <sheetName val="TK-150 (2)"/>
      <sheetName val="MX-250 (2)"/>
      <sheetName val="MX-200"/>
      <sheetName val="cat Ban ba  (5)"/>
      <sheetName val="cat song hieu (4)"/>
      <sheetName val="cat hoabinh Do L  (3)"/>
      <sheetName val="cat cua tien (3)"/>
      <sheetName val="cat nam dan (3)"/>
      <sheetName val="cat Bai Ba ben (2)"/>
      <sheetName val="da-4 x 6"/>
      <sheetName val="da-4x6"/>
      <sheetName val="da-1x2 giang son (1)"/>
      <sheetName val="da-1x2 ru muout (4)"/>
      <sheetName val="da-1x2 hoang mai (5)"/>
      <sheetName val="da-1x2 hoang mai (4)"/>
      <sheetName val="da-1x2 Quyen thang (3)"/>
      <sheetName val="da 2x4 Ru muoui 1"/>
      <sheetName val="NNGT-XMNS"/>
      <sheetName val="MX-250 (3)"/>
      <sheetName val="10000000"/>
      <sheetName val="00000001"/>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GianganXT"/>
      <sheetName val="CTngan XT"/>
      <sheetName val="Bang TH"/>
      <sheetName val="GiaDZ"/>
      <sheetName val="CT don gia"/>
      <sheetName val="CTVatLieu"/>
      <sheetName val="BangGia VL"/>
      <sheetName val="VanChuyen VL"/>
      <sheetName val="KL BT+thep"/>
      <sheetName val="Dao dat"/>
      <sheetName val="CTKLDat"/>
      <sheetName val="TongKe"/>
      <sheetName val="DG1"/>
      <sheetName val="HS1"/>
      <sheetName val="G1"/>
      <sheetName val="a       "/>
      <sheetName val="BTGT"/>
      <sheetName val="TTGT"/>
      <sheetName val="BTPV"/>
      <sheetName val="TTPV"/>
      <sheetName val="TH thang 12"/>
      <sheetName val="TH thang 1"/>
      <sheetName val="TH thang 2"/>
      <sheetName val="TH thang 3"/>
      <sheetName val="Sua TH thang 3"/>
      <sheetName val="TH thang 4"/>
      <sheetName val="TH thang 5"/>
      <sheetName val="TH thang 6"/>
      <sheetName val="TH thang 7"/>
      <sheetName val="TH thang 8"/>
      <sheetName val="TH thang 9"/>
      <sheetName val="TH20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sheetData sheetId="344"/>
      <sheetData sheetId="345"/>
      <sheetData sheetId="346"/>
      <sheetData sheetId="347"/>
      <sheetData sheetId="348"/>
      <sheetData sheetId="349" refreshError="1"/>
      <sheetData sheetId="350" refreshError="1"/>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sheetName val="ctTBA"/>
      <sheetName val="BTTBA"/>
      <sheetName val="DZ22"/>
      <sheetName val="TTDZ22"/>
      <sheetName val="DZ04"/>
      <sheetName val="TTDZ0,4-cto"/>
      <sheetName val="cto"/>
      <sheetName val="THctiet"/>
      <sheetName val="THctiet (2)"/>
      <sheetName val="bia (4)"/>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rph"/>
      <sheetName val="rph (2)"/>
      <sheetName val="gVL"/>
      <sheetName val="dtoan"/>
      <sheetName val="dap"/>
      <sheetName val="dt-kphi"/>
      <sheetName val="bth-kphi"/>
      <sheetName val="gpmb"/>
      <sheetName val="dtoan -ctiet"/>
      <sheetName val="dt-kphi-iso-tong"/>
      <sheetName val="dt-kphi-iso-ctiet"/>
      <sheetName val="gia"/>
      <sheetName val="PTDG"/>
      <sheetName val="sut&lt;100"/>
      <sheetName val="sut duong"/>
      <sheetName val="sut am"/>
      <sheetName val="bu lun"/>
      <sheetName val="xoi lo chan ke"/>
      <sheetName val="TH"/>
      <sheetName val="THKL"/>
      <sheetName val="GTXL"/>
      <sheetName val="TDT"/>
      <sheetName val="00000000"/>
      <sheetName val="10000000"/>
      <sheetName val="gvt"/>
      <sheetName val="ATGT"/>
      <sheetName val="DG-TH"/>
      <sheetName val="Tuong-chan"/>
      <sheetName val="Dau-cong"/>
      <sheetName val="dtoan (4)"/>
      <sheetName val="tmdtu"/>
      <sheetName val="Sheet3"/>
      <sheetName val="XL4Poppy"/>
      <sheetName val="dt-kphi (2)"/>
      <sheetName val="dt-kphi-ctiet"/>
      <sheetName val="KluongKm2,4"/>
      <sheetName val="B.cao"/>
      <sheetName val="T.tiet"/>
      <sheetName val="T.N"/>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1"/>
      <sheetName val="00000002"/>
      <sheetName val="Sheet2"/>
      <sheetName val="dn"/>
      <sheetName val="DU TOAN"/>
      <sheetName val="CHI TIET"/>
      <sheetName val="KLnt"/>
      <sheetName val="PHAN TICH"/>
      <sheetName val="Congty"/>
      <sheetName val="VPPN"/>
      <sheetName val="XN74"/>
      <sheetName val="XN54"/>
      <sheetName val="XN33"/>
      <sheetName val="NK96"/>
      <sheetName val="XL4Test5"/>
      <sheetName val="Sheet1"/>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YEU TO CONG"/>
      <sheetName val="TD 3DIEM"/>
      <sheetName val="TD 2DIEM"/>
      <sheetName val="TSCD DUNG CHUNG "/>
      <sheetName val="KHKHAUHAOTSCHUNG"/>
      <sheetName val="TSCDTOAN NHA MAY"/>
      <sheetName val="CPSXTOAN BO SP"/>
      <sheetName val="PBCPCHUNG CHO CAC DTUONG"/>
      <sheetName val="solieu"/>
      <sheetName val="VL"/>
      <sheetName val="PLV"/>
      <sheetName val="Dongia"/>
      <sheetName val="DTCTtaluy"/>
      <sheetName val="KLDGTT&lt;120%"/>
      <sheetName val="PL2"/>
      <sheetName val="DTnen"/>
      <sheetName val="PL"/>
      <sheetName val="THKL nghiemthu"/>
      <sheetName val="DTCTtaluy (2)"/>
      <sheetName val="KLDGTT&lt;120% (2)"/>
      <sheetName val="TH (2)"/>
      <sheetName val="xxxxxxxx"/>
      <sheetName val="XXXXXXX0"/>
      <sheetName val="XXXXXXX1"/>
      <sheetName val="20000000"/>
      <sheetName val="30000000"/>
      <sheetName val="CRC"/>
      <sheetName val="GIATRI-DAILY"/>
      <sheetName val="NVBH KHAC"/>
      <sheetName val="NVBH HOAN"/>
      <sheetName val="TONKHODAILY"/>
      <sheetName val="tra-vat-lieu"/>
      <sheetName val="XN79"/>
      <sheetName val="CTMT"/>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
      <sheetName val="may"/>
      <sheetName val="Vatlieu cau"/>
      <sheetName val="cau DS11"/>
      <sheetName val="cau DS12"/>
      <sheetName val="THCDS12"/>
      <sheetName val="dgcau"/>
      <sheetName val="THCDS11"/>
      <sheetName val="DGCT"/>
      <sheetName val="DGCong"/>
      <sheetName val="Vatlieu"/>
      <sheetName val="nhancong"/>
      <sheetName val="KL"/>
      <sheetName val="dt-iphi"/>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bao cao ngay 13-02"/>
      <sheetName val="CBG"/>
      <sheetName val="TO HUNG"/>
      <sheetName val="CONGNHAN NE"/>
      <sheetName val="XINGUYEP"/>
      <sheetName val="TH331"/>
      <sheetName val="`u lun"/>
      <sheetName val="sut&lt;1 0"/>
      <sheetName val="Du_lieu"/>
      <sheetName val="nhan cong"/>
      <sheetName val="coc duc"/>
      <sheetName val="Sheet3 (2)"/>
      <sheetName val="HK1"/>
      <sheetName val="HK2"/>
      <sheetName val="CANAM"/>
      <sheetName val="NHAP"/>
      <sheetName val="ma-pt"/>
      <sheetName val="FPPN"/>
      <sheetName val="CHI_x0000_TIET"/>
      <sheetName val="ptvl0-1"/>
      <sheetName val="0-1"/>
      <sheetName val="ptvl4-5"/>
      <sheetName val="4-5"/>
      <sheetName val="ptvl3-4"/>
      <sheetName val="3-4"/>
      <sheetName val="ptvl2-3"/>
      <sheetName val="2-3"/>
      <sheetName val="vlcong"/>
      <sheetName val="ptvl1-2"/>
      <sheetName val="1-2"/>
      <sheetName val="Kluong"/>
      <sheetName val="Giatri"/>
      <sheetName val="T1"/>
      <sheetName val="T2"/>
      <sheetName val="T3"/>
      <sheetName val="T4"/>
      <sheetName val="T5"/>
      <sheetName val="T6"/>
      <sheetName val="T7"/>
      <sheetName val="T8"/>
      <sheetName val="T9"/>
      <sheetName val="T10"/>
      <sheetName val="T11"/>
      <sheetName val="T12"/>
      <sheetName val="t1.3"/>
      <sheetName val="Don gia chi tiet"/>
      <sheetName val="Du thau"/>
      <sheetName val="Tro giup"/>
      <sheetName val="vua_x0000__x0000__x0000__x0000__x0000__x0000__x0000__x0000__x0000__x0000__x0000_韘࿊_x0000__x0004__x0000__x0000__x0000__x0000__x0000__x0000_酐࿊_x0000__x0000__x0000__x0000__x0000_"/>
      <sheetName val="PTCT"/>
      <sheetName val="Khu xu ly nuoc THiep-XD"/>
      <sheetName val="Box-Girder"/>
      <sheetName val="DGduong"/>
      <sheetName val="ctTBA"/>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GiaVL"/>
      <sheetName val="ìtoan"/>
      <sheetName val="Pier"/>
      <sheetName val="Pile"/>
      <sheetName val="PL tham dinh"/>
      <sheetName val="THDT"/>
      <sheetName val="KSTK"/>
      <sheetName val="DTCT"/>
      <sheetName val="PTVL"/>
      <sheetName val="Bu VC"/>
      <sheetName val="luong"/>
      <sheetName val="40000000"/>
      <sheetName val="50000000"/>
      <sheetName val="60000000"/>
      <sheetName val="70000000"/>
      <sheetName val="80000000"/>
      <sheetName val="90000000"/>
      <sheetName val="a0000000"/>
      <sheetName val="IBASE"/>
      <sheetName val="SPL4"/>
      <sheetName val="NhapSl"/>
      <sheetName val="Nluc"/>
      <sheetName val="Tohop"/>
      <sheetName val="KT_Tthan"/>
      <sheetName val="Tra_TTTD"/>
      <sheetName val="IN__x000e_X"/>
      <sheetName val="ktduong"/>
      <sheetName val="dg"/>
      <sheetName val="cu"/>
      <sheetName val="KTcau2004"/>
      <sheetName val="KT2004XL#moi"/>
      <sheetName val="denbu"/>
      <sheetName val="thop"/>
      <sheetName val="TinhToan"/>
      <sheetName val="He so"/>
      <sheetName val="PL Vua"/>
      <sheetName val="DPD"/>
      <sheetName val="dgmo-tru"/>
      <sheetName val="dgdam"/>
      <sheetName val="Dam-Mo-Tru"/>
      <sheetName val="DTDuong"/>
      <sheetName val="GTXLc"/>
      <sheetName val="CPXLk"/>
      <sheetName val="KPTH"/>
      <sheetName val="Bang KL ket cau"/>
      <sheetName val="dam"/>
      <sheetName val="Mocantho"/>
      <sheetName val="MoQL91"/>
      <sheetName val="tru"/>
      <sheetName val="10mduongsaumo"/>
      <sheetName val="ctt"/>
      <sheetName val="thanmkhao"/>
      <sheetName val="monho"/>
      <sheetName val="Dbþgia"/>
      <sheetName val="P3-PanAn-Factored"/>
      <sheetName val="LO 65+41B"/>
      <sheetName val="LO 48"/>
      <sheetName val="LO 47A"/>
      <sheetName val="LO 46B"/>
      <sheetName val="LO 45"/>
      <sheetName val="LO 44"/>
      <sheetName val="LO 46A"/>
      <sheetName val="LO 41A"/>
      <sheetName val="LO 66"/>
      <sheetName val="LO 42"/>
      <sheetName val="LO 47B"/>
      <sheetName val="LO 43"/>
      <sheetName val="LO 64"/>
      <sheetName val="LO 50"/>
      <sheetName val="LO 49 B "/>
      <sheetName val="LO 63"/>
      <sheetName val="LO 62"/>
      <sheetName val="LO 49 A"/>
      <sheetName val="LO 61"/>
      <sheetName val="DGCT_x0006_"/>
      <sheetName val="Nhap don gia VL dia _x0003__x0000_uong"/>
      <sheetName val="ESTI."/>
      <sheetName val="DI-ESTI"/>
      <sheetName val="Phan tich don gia chi Uet"/>
      <sheetName val="_x0000_Ё_x0000__x0000__x0000__x0000_䀤_x0001__x0000__x0000__x0000__x0000_䀶_x0001__x0000_晦晦晦䀙_x0001__x0000__x0000__x0000__x0000_㿰_x0001_H-_x0000_ਈ_x0000_"/>
      <sheetName val="coctuatrenda"/>
      <sheetName val="Số liệu"/>
      <sheetName val="TKKYI"/>
      <sheetName val="TKKYII"/>
      <sheetName val="Tổng hợp theo học sinh"/>
      <sheetName val="XL4Test5 (2)"/>
      <sheetName val="dt-kphi-ÿÿo-ctiet"/>
      <sheetName val="She_x0000_t9"/>
      <sheetName val="md5!-52"/>
      <sheetName val="NVBH(HOAN"/>
      <sheetName val="dt-cphi-ctieT"/>
      <sheetName val="CHI?TIET"/>
      <sheetName val="CHI"/>
      <sheetName val="DEF"/>
      <sheetName val="TT_35NH"/>
      <sheetName val="tai"/>
      <sheetName val="hoang"/>
      <sheetName val="hoang (2)"/>
      <sheetName val="hoang (3)"/>
      <sheetName val="Tuong-ٺ_x0001_an"/>
      <sheetName val="3cau"/>
      <sheetName val="266+623"/>
      <sheetName val="TXL(266+623"/>
      <sheetName val="DDCT"/>
      <sheetName val="M"/>
      <sheetName val="vln"/>
      <sheetName val="KLDGTT&lt;1ü_x000c__x0000__x0000_(2)"/>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9"/>
      <sheetName val="Sheet18"/>
      <sheetName val="tuong"/>
      <sheetName val="Piers of Main Flylyer (1)"/>
      <sheetName val="Nhap don gia VL dia _x0003_?uong"/>
      <sheetName val="TN"/>
      <sheetName val="ND"/>
      <sheetName val="Ё_x0000_䀤_x0001__x0000_䀶_x0001__x0000_晦晦晦䀙_x0001__x0000_㿰_x0001_H-_x0000_ਈ_x0000_ꏗ㵰휊䀁_x0001__x0000_尩슏⣵䀂"/>
      <sheetName val="Nhap don gia VL dia _x0003_"/>
      <sheetName val="_x0000_????_x0001__x0000__x0000__x0000__x0000_?_x0001_H-_x0000_?_x0000_????_x0001__x0000_????_x0001__x0000__x0000__x0000_"/>
      <sheetName val="Ё"/>
      <sheetName val="?_x0000_?_x0001__x0000_?_x0001__x0000_????_x0001__x0000_?_x0001_H-_x0000_?_x0000_????_x0001__x0000_????"/>
      <sheetName val="Phan tich don gia chi ˆUet"/>
      <sheetName val="?"/>
      <sheetName val="????_x0001_"/>
      <sheetName val="?Ё????䀤_x0001_????䀶_x0001_?晦晦晦䀙_x0001_????㿰_x0001_H-?ਈ?"/>
      <sheetName val="Ё?䀤_x0001_?䀶_x0001_?晦晦晦䀙_x0001_?㿰_x0001_H-?ਈ?ꏗ㵰휊䀁_x0001_?尩슏⣵䀂"/>
      <sheetName val="?????_x0001_?????_x0001_H-???????_x0001_?????_x0001_???"/>
      <sheetName val="???_x0001_??_x0001_?????_x0001_??_x0001_H-???????_x0001_?????"/>
      <sheetName val="????_x0001_??_x0001_H-???????_x0001_?????_x0001_?"/>
      <sheetName val="_x0000_?_x0000__x0000__x0000__x0000_?_x0001__x0000__x0000__x0000__x0000_?_x0001__x0000_????_x0001__x0000__x0000__x0000__x0000_?_x0001_H-_x0000_?_x0000_"/>
      <sheetName val="sat"/>
      <sheetName val="ptvt"/>
      <sheetName val="DG೼�_02"/>
      <sheetName val="Quantity"/>
      <sheetName val="dv-kphi-cviet"/>
      <sheetName val="bvh-kphi"/>
      <sheetName val="PCCPCHUNG CHO CAC DTUONG"/>
      <sheetName val="Piers of Main Flyower (1)"/>
      <sheetName val="Du toan chi tiet_x0000_coc nuoc"/>
      <sheetName val="rph_(2)"/>
      <sheetName val="dtoan_-ctiet"/>
      <sheetName val="NVBH_KHAC"/>
      <sheetName val="NVBH_HOAN"/>
      <sheetName val="sut_duong"/>
      <sheetName val="sut_am"/>
      <sheetName val="bu_lun"/>
      <sheetName val="xoi_lo_chan_ke"/>
      <sheetName val="dtoan_(4)"/>
      <sheetName val="dt-kphi_(2)"/>
      <sheetName val="B_cao"/>
      <sheetName val="T_tiet"/>
      <sheetName val="T_N"/>
      <sheetName val="Piers_of_Main_Flyover_(1)"/>
      <sheetName val="Cot_Tru1"/>
      <sheetName val="COC_KHOAN_M1"/>
      <sheetName val="COC_KHOAN_M2"/>
      <sheetName val="COC_KHOAN_T1"/>
      <sheetName val="COC_KHOAN_T5"/>
      <sheetName val="COC_KHOAN_T4"/>
      <sheetName val="COC_DONG"/>
      <sheetName val="DTCT_02__2595"/>
      <sheetName val="DU_TOAN"/>
      <sheetName val="CHI_TIET"/>
      <sheetName val="PHAN_TICH"/>
      <sheetName val="YEU_TO_CONG"/>
      <sheetName val="TD_3DIEM"/>
      <sheetName val="TD_2DIEM"/>
      <sheetName val="TSCD_DUNG_CHUNG_"/>
      <sheetName val="TSCDTOAN_NHA_MAY"/>
      <sheetName val="CPSXTOAN_BO_SP"/>
      <sheetName val="PBCPCHUNG_CHO_CAC_DTUONG"/>
      <sheetName val="THKL_nghiemthu"/>
      <sheetName val="DTCTtaluy_(2)"/>
      <sheetName val="KLDGTT&lt;120%_(2)"/>
      <sheetName val="TH_(2)"/>
      <sheetName val="nhan_cong"/>
      <sheetName val="Sheet3_(2)"/>
      <sheetName val="`u_lun"/>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TO_HUNG"/>
      <sheetName val="CONGNHAN_NE"/>
      <sheetName val="Vatlieu_cau"/>
      <sheetName val="cau_DS11"/>
      <sheetName val="cau_DS12"/>
      <sheetName val="sut&lt;1_0"/>
      <sheetName val="Khu_xu_ly_nuoc_THiep-XD"/>
      <sheetName val="PL_tham_dinh"/>
      <sheetName val="Bu_VC"/>
      <sheetName val="Thuc thanh"/>
      <sheetName val="Don gia"/>
      <sheetName val="CDPS"/>
      <sheetName val="NKC"/>
      <sheetName val="SoCaiT"/>
      <sheetName val="THDU"/>
      <sheetName val="DothiP1"/>
      <sheetName val="tra_x0000__x0000__x0000__x0000__x0000_±@Z"/>
      <sheetName val="She"/>
      <sheetName val="ma_pt"/>
      <sheetName val="_"/>
      <sheetName val="_____x0001_"/>
      <sheetName val="Ctinh 10kV"/>
      <sheetName val="vua???????????韘࿊?_x0004_??????酐࿊?????"/>
      <sheetName val="vua_x0000_韘࿊_x0000__x0004__x0000_酐࿊_x0000_須࿊_x0000__x0004__x0000__x0016_[dtTKKT-98-10"/>
      <sheetName val="vua?韘࿊?_x0004_?酐࿊?須࿊?_x0004_?_x0016_[dtTKKT-98-10"/>
      <sheetName val="???????_x0001_?????_x0001_?????_x0001_?????_x0001_H-???"/>
      <sheetName val="She?t9"/>
      <sheetName val="???_x0001_??_x0001_?????_x0001_??_x0001_H-???"/>
      <sheetName val="10mduongsa{ío"/>
      <sheetName val="Nhap don gia VL dia _x0003__uong"/>
      <sheetName val="_Ё____䀤_x0001_____䀶_x0001__晦晦晦䀙_x0001_____㿰_x0001_H-_ਈ_"/>
      <sheetName val="Ё_䀤_x0001__䀶_x0001__晦晦晦䀙_x0001__㿰_x0001_H-_ਈ_ꏗ㵰휊䀁_x0001__尩슏⣵䀂"/>
      <sheetName val="______x0001_______x0001_H-________x0001_______x0001____"/>
      <sheetName val="____x0001____x0001_______x0001____x0001_H-________x0001______"/>
      <sheetName val="_____x0001____x0001_H-________x0001_______x0001__"/>
      <sheetName val="________x0001_______x0001_______x0001_______x0001_H-___"/>
      <sheetName val="She_t9"/>
      <sheetName val="____x0001____x0001_______x0001____x0001_H-___"/>
      <sheetName val="ptvì0-1"/>
      <sheetName val="0_x0000__x0000_ﱸ͕_x0000__x0004__x0000__x0000__x0000__x0000__x0000__x0000_͕_x0000__x0000__x0000__x0000__x0000__x0000__x0000__x0000_列͕_x0000__x0000__x0013__x0000__x0000__x0000_"/>
      <sheetName val="S? li?u"/>
      <sheetName val="khluong"/>
      <sheetName val="Sheet_x0001_1"/>
      <sheetName val="NHTN"/>
      <sheetName val="QLDD"/>
      <sheetName val="Moi truong"/>
      <sheetName val="KHĐ"/>
      <sheetName val="CTC_x000f_NG_02"/>
      <sheetName val="_x0004_GCong"/>
      <sheetName val="PBCPCHUNG CHO CAC _x0007_{WÑNG"/>
      <sheetName val="Sheet3ٺ_x0001_2)"/>
      <sheetName val="Giai trinh"/>
      <sheetName val="GTGT"/>
      <sheetName val="Mua vao TT"/>
      <sheetName val="Mua vao GTGT"/>
      <sheetName val="Bra"/>
      <sheetName val="BC HDon"/>
      <sheetName val="BC HDon Qui"/>
      <sheetName val="KE KHAI HDONG"/>
      <sheetName val="Recovered_Sheet1"/>
      <sheetName val="Recovered_Sheet2"/>
      <sheetName val="[dtTKKT-98-106.xlsၝTHCDS11"/>
      <sheetName val="[dtTKKT-98-106.xls?THCDS11"/>
      <sheetName val="dtct cong"/>
      <sheetName val="Giathanh1m3BT"/>
      <sheetName val="fej"/>
      <sheetName val="DT1__x0010_3"/>
      <sheetName val="DGKE_00"/>
      <sheetName val="P4-T`nAn-Factored"/>
      <sheetName val="dt-kphi_x0010_øÿet"/>
      <sheetName val="Du toan chi tiet"/>
      <sheetName val="Luong_mot_ngay_cong_k`ao_sat"/>
      <sheetName val="_x0000__x0000__x0000__x0000__x0000__x0000_??_x0000__x0000__x0013__x0000__x0000__x0000__x0000__x0000__x0000__x0000__x0000__x0000__x0000__x0000__x0000__x0000__x0000__x0000__x001f_[dtT"/>
      <sheetName val="TH_11"/>
      <sheetName val="CUAHANG"/>
      <sheetName val="MAKHACH"/>
      <sheetName val="XXXXXXX3"/>
      <sheetName val="XXXXXXX2"/>
      <sheetName val="Klu_x0016_4_x0000_DÀÀFN"/>
      <sheetName val="CHI TI_x0000__x0000_"/>
      <sheetName val="COC KHOAN0T5"/>
      <sheetName val="TD &quot;DIEM"/>
      <sheetName val="S²_x0000__x0000_2"/>
      <sheetName val="Du toan chi tiet coc juoc"/>
      <sheetName val="Du toan_x0000_chi tiet coc"/>
      <sheetName val="0"/>
      <sheetName val="Sheet8_x0006__x0000__x0000_Sheet9_x0007__x0000__x0000_Sheet10_x0007__x0000__x0000_She"/>
      <sheetName val="INV"/>
      <sheetName val="XXXXXXX4"/>
      <sheetName val="Gca may Buu dien"/>
      <sheetName val="882"/>
      <sheetName val="Giamay"/>
      <sheetName val="DM_GVT"/>
      <sheetName val="May chuyen nganh"/>
      <sheetName val="TT06"/>
      <sheetName val="T_x0004_ 3DIEM"/>
      <sheetName val="Rheet10"/>
      <sheetName val="KLD_x0007_TT&lt;120%"/>
      <sheetName val="Du toan chi tiet?coc nuoc"/>
      <sheetName val="T?ng h?p theo h?c sinh"/>
      <sheetName val="Sheet1 (3)"/>
      <sheetName val="Sheet1 (2)"/>
      <sheetName val="Piers of Mai. Flyover (1)"/>
      <sheetName val="YE2_x0000__x0000_ CONG"/>
      <sheetName val="YE2"/>
      <sheetName val="dtmkphi-iso-tong"/>
      <sheetName val="PC-summary"/>
      <sheetName val="CtVKdam_x0000_Ʀ_x0000__x0000__x0000__x0000__x0000_"/>
      <sheetName val="0000000!"/>
      <sheetName val="Tuong-?_x0001_an"/>
      <sheetName val="T2_x0000__x0000_)"/>
      <sheetName val="dt-kphi-isoiendo"/>
      <sheetName val="bth-ëphi"/>
      <sheetName val="CPVUE_03"/>
      <sheetName val="dt-k0hi (2)"/>
      <sheetName val="DT_x0003_T_02"/>
      <sheetName val="KLDGTT&lt;1ü_x000c_??(2)"/>
      <sheetName val="S_ li_u"/>
      <sheetName val="TT"/>
      <sheetName val="KLDGTT&lt;1ü_x000c_"/>
      <sheetName val="tra?????±@Z"/>
      <sheetName val="NC"/>
      <sheetName val="bth-kpha"/>
    </sheetNames>
    <sheetDataSet>
      <sheetData sheetId="0"/>
      <sheetData sheetId="1"/>
      <sheetData sheetId="2"/>
      <sheetData sheetId="3"/>
      <sheetData sheetId="4"/>
      <sheetData sheetId="5"/>
      <sheetData sheetId="6" refreshError="1">
        <row r="33">
          <cell r="Q33">
            <v>13636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sheetData sheetId="121"/>
      <sheetData sheetId="122"/>
      <sheetData sheetId="123"/>
      <sheetData sheetId="124"/>
      <sheetData sheetId="125"/>
      <sheetData sheetId="126"/>
      <sheetData sheetId="127"/>
      <sheetData sheetId="128"/>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sheetData sheetId="204"/>
      <sheetData sheetId="205"/>
      <sheetData sheetId="206"/>
      <sheetData sheetId="207"/>
      <sheetData sheetId="208"/>
      <sheetData sheetId="209" refreshError="1"/>
      <sheetData sheetId="210" refreshError="1"/>
      <sheetData sheetId="211"/>
      <sheetData sheetId="212" refreshError="1"/>
      <sheetData sheetId="213"/>
      <sheetData sheetId="214"/>
      <sheetData sheetId="215"/>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refreshError="1"/>
      <sheetData sheetId="250" refreshError="1"/>
      <sheetData sheetId="251" refreshError="1"/>
      <sheetData sheetId="252" refreshError="1"/>
      <sheetData sheetId="253"/>
      <sheetData sheetId="254" refreshError="1"/>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refreshError="1"/>
      <sheetData sheetId="288"/>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sheetData sheetId="305"/>
      <sheetData sheetId="306"/>
      <sheetData sheetId="307"/>
      <sheetData sheetId="308"/>
      <sheetData sheetId="309" refreshError="1"/>
      <sheetData sheetId="310"/>
      <sheetData sheetId="311"/>
      <sheetData sheetId="312"/>
      <sheetData sheetId="313"/>
      <sheetData sheetId="314"/>
      <sheetData sheetId="315"/>
      <sheetData sheetId="316"/>
      <sheetData sheetId="317" refreshError="1"/>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refreshError="1"/>
      <sheetData sheetId="361" refreshError="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sheetData sheetId="373"/>
      <sheetData sheetId="374" refreshError="1"/>
      <sheetData sheetId="375"/>
      <sheetData sheetId="376"/>
      <sheetData sheetId="377" refreshError="1"/>
      <sheetData sheetId="378" refreshError="1"/>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sheetData sheetId="405"/>
      <sheetData sheetId="406"/>
      <sheetData sheetId="407" refreshError="1"/>
      <sheetData sheetId="408" refreshError="1"/>
      <sheetData sheetId="409" refreshError="1"/>
      <sheetData sheetId="410" refreshError="1"/>
      <sheetData sheetId="411"/>
      <sheetData sheetId="412" refreshError="1"/>
      <sheetData sheetId="413" refreshError="1"/>
      <sheetData sheetId="414" refreshError="1"/>
      <sheetData sheetId="415"/>
      <sheetData sheetId="416" refreshError="1"/>
      <sheetData sheetId="417"/>
      <sheetData sheetId="418" refreshError="1"/>
      <sheetData sheetId="419"/>
      <sheetData sheetId="420" refreshError="1"/>
      <sheetData sheetId="421"/>
      <sheetData sheetId="422" refreshError="1"/>
      <sheetData sheetId="423"/>
      <sheetData sheetId="424"/>
      <sheetData sheetId="425"/>
      <sheetData sheetId="426"/>
      <sheetData sheetId="427" refreshError="1"/>
      <sheetData sheetId="428" refreshError="1"/>
      <sheetData sheetId="429" refreshError="1"/>
      <sheetData sheetId="430"/>
      <sheetData sheetId="431" refreshError="1"/>
      <sheetData sheetId="432" refreshError="1"/>
      <sheetData sheetId="433" refreshError="1"/>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sheetData sheetId="510"/>
      <sheetData sheetId="511" refreshError="1"/>
      <sheetData sheetId="512"/>
      <sheetData sheetId="513"/>
      <sheetData sheetId="514"/>
      <sheetData sheetId="515"/>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sheetData sheetId="526" refreshError="1"/>
      <sheetData sheetId="527" refreshError="1"/>
      <sheetData sheetId="528" refreshError="1"/>
      <sheetData sheetId="529"/>
      <sheetData sheetId="530" refreshError="1"/>
      <sheetData sheetId="531" refreshError="1"/>
      <sheetData sheetId="532" refreshError="1"/>
      <sheetData sheetId="533"/>
      <sheetData sheetId="534"/>
      <sheetData sheetId="535" refreshError="1"/>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sheetData sheetId="555"/>
      <sheetData sheetId="556" refreshError="1"/>
      <sheetData sheetId="557" refreshError="1"/>
      <sheetData sheetId="558" refreshError="1"/>
      <sheetData sheetId="559" refreshError="1"/>
      <sheetData sheetId="560"/>
      <sheetData sheetId="561"/>
      <sheetData sheetId="562"/>
      <sheetData sheetId="563"/>
      <sheetData sheetId="564"/>
      <sheetData sheetId="565" refreshError="1"/>
      <sheetData sheetId="566"/>
      <sheetData sheetId="567"/>
      <sheetData sheetId="568" refreshError="1"/>
      <sheetData sheetId="569"/>
      <sheetData sheetId="570"/>
      <sheetData sheetId="571"/>
      <sheetData sheetId="572" refreshError="1"/>
      <sheetData sheetId="573" refreshError="1"/>
      <sheetData sheetId="574"/>
      <sheetData sheetId="575"/>
      <sheetData sheetId="576"/>
      <sheetData sheetId="577"/>
      <sheetData sheetId="578"/>
      <sheetData sheetId="579"/>
      <sheetData sheetId="580"/>
      <sheetData sheetId="581"/>
      <sheetData sheetId="582" refreshError="1"/>
      <sheetData sheetId="583"/>
      <sheetData sheetId="584"/>
      <sheetData sheetId="585" refreshError="1"/>
      <sheetData sheetId="586" refreshError="1"/>
      <sheetData sheetId="587"/>
      <sheetData sheetId="588"/>
      <sheetData sheetId="589" refreshError="1"/>
      <sheetData sheetId="590" refreshError="1"/>
      <sheetData sheetId="591" refreshError="1"/>
      <sheetData sheetId="592"/>
      <sheetData sheetId="593" refreshError="1"/>
      <sheetData sheetId="594"/>
      <sheetData sheetId="595"/>
      <sheetData sheetId="596"/>
      <sheetData sheetId="597"/>
      <sheetData sheetId="598" refreshError="1"/>
      <sheetData sheetId="599"/>
      <sheetData sheetId="600"/>
      <sheetData sheetId="601" refreshError="1"/>
      <sheetData sheetId="602"/>
      <sheetData sheetId="603" refreshError="1"/>
      <sheetData sheetId="604" refreshError="1"/>
      <sheetData sheetId="605" refreshError="1"/>
      <sheetData sheetId="606" refreshError="1"/>
      <sheetData sheetId="607" refreshError="1"/>
      <sheetData sheetId="608" refreshError="1"/>
      <sheetData sheetId="60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en-do"/>
      <sheetName val="T.toan"/>
      <sheetName val="EIRR"/>
      <sheetName val="Cp&gt;20"/>
      <sheetName val="EIRR&gt; 2"/>
      <sheetName val="Ln&lt;10"/>
      <sheetName val="EIRR&lt; 1"/>
      <sheetName val="Ln&lt;20"/>
      <sheetName val="EIRR&lt;2"/>
      <sheetName val="Cp&gt;10-Ln&lt;10"/>
      <sheetName val="EIRR&gt;1&lt;1"/>
    </sheetNames>
    <sheetDataSet>
      <sheetData sheetId="0" refreshError="1"/>
      <sheetData sheetId="1"/>
      <sheetData sheetId="2"/>
      <sheetData sheetId="3"/>
      <sheetData sheetId="4"/>
      <sheetData sheetId="5"/>
      <sheetData sheetId="6"/>
      <sheetData sheetId="7"/>
      <sheetData sheetId="8"/>
      <sheetData sheetId="9"/>
      <sheetData sheetId="1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ucap"/>
      <sheetName val="nen"/>
      <sheetName val="mat"/>
      <sheetName val="atgt"/>
      <sheetName val="cong"/>
      <sheetName val="vua"/>
      <sheetName val="gVL"/>
      <sheetName val="dtctiet-k86-Bn=21m"/>
      <sheetName val="dt-thop-k86-Bn=21m"/>
      <sheetName val="th-kphi-k86-Bn=21m"/>
      <sheetName val="ctieuXD"/>
      <sheetName val="gpmb"/>
      <sheetName val="dtoan-k85-Bn=21m-2"/>
      <sheetName val="Sheet2"/>
      <sheetName val="dap-k86-Bn=21m"/>
      <sheetName val="dap"/>
      <sheetName val="0000000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i khoan"/>
      <sheetName val="So KT"/>
      <sheetName val="Module2"/>
      <sheetName val="Module1"/>
      <sheetName val="Module3"/>
      <sheetName val="Congty"/>
      <sheetName val="VPPN"/>
      <sheetName val="XN74"/>
      <sheetName val="XN54"/>
      <sheetName val="XN33"/>
      <sheetName val="NK96"/>
      <sheetName val="XL4Test5"/>
      <sheetName val="tong hop"/>
      <sheetName val="phan tich DG"/>
      <sheetName val="gia vat lieu"/>
      <sheetName val="gia xe may"/>
      <sheetName val="gia nhan cong"/>
      <sheetName val="Sheet2"/>
      <sheetName val="Sheet1"/>
      <sheetName val="00000000"/>
      <sheetName val="28-9"/>
      <sheetName val="27-9"/>
      <sheetName val="26-9"/>
      <sheetName val="25-9"/>
      <sheetName val="24-9"/>
      <sheetName val="23-9"/>
      <sheetName val="22-9"/>
      <sheetName val="21-9"/>
      <sheetName val="20-9"/>
      <sheetName val="19-9"/>
      <sheetName val="18-9"/>
      <sheetName val="17-9"/>
      <sheetName val="16-9"/>
      <sheetName val="15-9"/>
      <sheetName val="14-9"/>
      <sheetName val="13-9"/>
      <sheetName val="12-9"/>
      <sheetName val="11-9"/>
      <sheetName val="10-9"/>
      <sheetName val="9-9"/>
      <sheetName val="8-9"/>
      <sheetName val="7-9"/>
      <sheetName val="6-9"/>
      <sheetName val="5-9"/>
      <sheetName val="4-9"/>
      <sheetName val="3-9"/>
      <sheetName val="2-9"/>
      <sheetName val="1-9"/>
      <sheetName val="30-8"/>
      <sheetName val="29-8"/>
      <sheetName val="28-8"/>
      <sheetName val="27-8"/>
      <sheetName val="26-8"/>
      <sheetName val="25-8"/>
      <sheetName val="24-8"/>
      <sheetName val="23-8"/>
      <sheetName val="22-8"/>
      <sheetName val="21-8"/>
      <sheetName val="20-8"/>
      <sheetName val="19-8"/>
      <sheetName val="18-8"/>
      <sheetName val="17-8"/>
      <sheetName val="16-8"/>
      <sheetName val="15-8"/>
      <sheetName val="14-8"/>
      <sheetName val="13-8"/>
      <sheetName val="12-8"/>
      <sheetName val="11-8"/>
      <sheetName val="10-8"/>
      <sheetName val="9-8"/>
      <sheetName val="8-8"/>
      <sheetName val="7-8"/>
      <sheetName val="6-8"/>
      <sheetName val="5-8"/>
      <sheetName val="4-8"/>
      <sheetName val="03-8"/>
      <sheetName val="02-8"/>
      <sheetName val="01-8"/>
      <sheetName val="31-7"/>
      <sheetName val="30-7"/>
      <sheetName val="29-7"/>
      <sheetName val="28-7"/>
      <sheetName val="mau"/>
      <sheetName val="10000000"/>
      <sheetName val="GVL"/>
      <sheetName val="Do Thi Tho M.M (1)"/>
      <sheetName val="Nguyen Van Ly M.M (2)"/>
      <sheetName val="Dinh Van Hai M.M (3)"/>
      <sheetName val="Tran Van Thai  M.M (4) "/>
      <sheetName val="Tran Thi lan  M.M (5) "/>
      <sheetName val="Pham Thi Thin  M.M (6)"/>
      <sheetName val="Pham Thi Thuong  M.M (7)"/>
      <sheetName val="le Thi Thuc  M.M (8)"/>
      <sheetName val="Ngo Van Nhan M.M (9)"/>
      <sheetName val="Le Tat Ve M.M (10)"/>
      <sheetName val="Le Tat Ve M.M (11)"/>
      <sheetName val="Le Thi Nhan M.M (12)"/>
      <sheetName val="Le Thi Nhan 12(2)"/>
      <sheetName val="Doan Van Chin 13(1)"/>
      <sheetName val="Doan Van Chin 13(2)"/>
      <sheetName val="Dinh Van Ranh 14(1)"/>
      <sheetName val="Nguyen Duy Lien 15(2)"/>
      <sheetName val="Le Huu Hanh 16(1)"/>
      <sheetName val="Le Huu Hanh 16(2)"/>
      <sheetName val="Le Tat Ve 17(2)"/>
      <sheetName val="Phung Thi Hien 18(1)"/>
      <sheetName val="Phung Thi Hien 18(2)"/>
      <sheetName val="Ngo Xuan Dap 19(2)"/>
      <sheetName val="Le Huu Hung 20(2)"/>
      <sheetName val="Le Tri An 21(2)"/>
      <sheetName val="Hoang Van Chuong 22(2)"/>
      <sheetName val="Le Thi Ly 23(2)"/>
      <sheetName val="Vu Dinh Tre 24(2)"/>
      <sheetName val="Le Huu Hoa 25(2)"/>
      <sheetName val="Le Tat Ve 26(2)"/>
      <sheetName val="Hoang Thi Binh 27(2)"/>
      <sheetName val="Hoang Thi Binh 28(2)"/>
      <sheetName val="Le Huu Thuy 29(2)"/>
      <sheetName val="Mau moi"/>
      <sheetName val="PV THIEU(2)"/>
      <sheetName val="NTMEN4(1)"/>
      <sheetName val="XL4Poppy"/>
      <sheetName val="TN"/>
      <sheetName val="ND"/>
      <sheetName val="VL"/>
      <sheetName val="400-415.37"/>
      <sheetName val="KL NR2"/>
      <sheetName val="NR2 565 PQ DQ"/>
      <sheetName val="565 DD"/>
      <sheetName val="M2-415.37"/>
      <sheetName val="Cong"/>
      <sheetName val="507 PQ"/>
      <sheetName val="507 DD"/>
      <sheetName val=" Subbase"/>
      <sheetName val="NR2"/>
      <sheetName val="MTL$-INTER"/>
      <sheetName val="THCP"/>
      <sheetName val="BQT"/>
      <sheetName val="RG"/>
      <sheetName val="Sheet3"/>
      <sheetName val="BCVT"/>
      <sheetName val="BKHD"/>
      <sheetName val="Phu cap"/>
      <sheetName val="phu cap nam"/>
      <sheetName val="Mau 1 PGD"/>
      <sheetName val="Mau 2PGD"/>
      <sheetName val="Mau 3 PGD"/>
      <sheetName val="mau so 01A"/>
      <sheetName val="mau so 2"/>
      <sheetName val="mau so 3"/>
      <sheetName val="PCCM"/>
      <sheetName val="KQHDKD"/>
      <sheetName val="KHOI_DONG"/>
      <sheetName val="Inctiettk"/>
      <sheetName val="cd taikhoan"/>
      <sheetName val="NK_CHUNG"/>
      <sheetName val="CD_PSINH"/>
      <sheetName val="CDKT"/>
      <sheetName val="MAKHACH"/>
      <sheetName val="TH_CNO"/>
      <sheetName val="NEW-PANEL"/>
      <sheetName val="C/ngty"/>
      <sheetName val=""/>
      <sheetName val="tienluong"/>
      <sheetName val="DOAM0654CAS"/>
      <sheetName val="hold5"/>
      <sheetName val="hold6"/>
      <sheetName val="DI-ESTI"/>
      <sheetName val="VC"/>
      <sheetName val="chitiet"/>
      <sheetName val="Phung Thi HIen 18(2_x0009_"/>
      <sheetName val="Le Tri An 2_x0011_(2)"/>
      <sheetName val="H/ang Van Chuong 22(2)"/>
      <sheetName val="Le_x0000_Huu Hoa 25(2)"/>
      <sheetName val="sat"/>
      <sheetName val="ptvt"/>
      <sheetName val="Hoang Van Chuong _x0000_2(2)"/>
      <sheetName val="X_x0000_4Test5"/>
      <sheetName val="DG chi tiet"/>
      <sheetName val="Phung Thi HIen 18(2 "/>
      <sheetName val="ଶᐭ8"/>
      <sheetName val="TT"/>
      <sheetName val="tra-vat-lieu"/>
      <sheetName val="Nguyen Duy Lien ႀ￸(2)"/>
      <sheetName val="Nguyen Duy Lien ??(2)"/>
      <sheetName val="Le"/>
      <sheetName val="klnd"/>
      <sheetName val="DTmd"/>
      <sheetName val="thnl"/>
      <sheetName val="htxl"/>
      <sheetName val="bvl"/>
      <sheetName val="kpct"/>
      <sheetName val="THKP"/>
      <sheetName val="Le Huu Thuy 2_x0019_(2)"/>
      <sheetName val="PTDG"/>
      <sheetName val="DI_ESTI"/>
      <sheetName val="BTH phi"/>
      <sheetName val="BLT phi"/>
      <sheetName val="phi,le phi"/>
      <sheetName val="Bien Lai TON"/>
      <sheetName val="BCQT "/>
      <sheetName val="Giay di duong"/>
      <sheetName val="BC QT cua tung ap"/>
      <sheetName val="GIAO CHI TIEU THU QUY 07"/>
      <sheetName val="BANG TONG HOP GIAY NOP TIEN"/>
      <sheetName val="Le Thi Ly 23(2_x0009_"/>
      <sheetName val="LIST"/>
      <sheetName val="Le Tat Ve M.M (1ÿÿ"/>
      <sheetName val="Le ThÿÿNhan M.M (12)"/>
      <sheetName val="Le?Huu Hoa 25(2)"/>
      <sheetName val="Hoang Van Chuong ?2(2)"/>
      <sheetName val="X?4Test5"/>
      <sheetName val="SPL4"/>
      <sheetName val="KEM NGHIEN GIA CONG"/>
      <sheetName val="CSDL"/>
      <sheetName val="BK"/>
      <sheetName val="PNK"/>
      <sheetName val="PXK"/>
      <sheetName val="PTL"/>
      <sheetName val="NXT"/>
      <sheetName val="STH131"/>
      <sheetName val="MAU PX"/>
      <sheetName val="331"/>
      <sheetName val="SOKT-Q3CT"/>
      <sheetName val="Sbq18"/>
      <sheetName val="C_ngty"/>
      <sheetName val="H_ang Van Chuong 22(2)"/>
      <sheetName val="Hoang Van Chuong "/>
      <sheetName val="X"/>
      <sheetName val="ma_pt"/>
      <sheetName val="T11,12-2001"/>
      <sheetName val="General"/>
      <sheetName val="??8"/>
      <sheetName val="NHATKYC"/>
      <sheetName val="_x0011_3-8"/>
      <sheetName val="Tra_bang"/>
      <sheetName val="Nguyen Duy Lien __(2)"/>
      <sheetName val="Le_Huu Hoa 25(2)"/>
      <sheetName val="__8"/>
      <sheetName val="Hoang Van Chuong _2(2)"/>
      <sheetName val="X_4Test5"/>
      <sheetName val="13)8"/>
      <sheetName val="Le Thi Nha_x0000__x0000_f_x0000__x0001__x0000__x0000_"/>
      <sheetName val="_x0002__x0000_"/>
      <sheetName val="ctTBA"/>
      <sheetName val="SumSBU"/>
      <sheetName val="XJ74"/>
      <sheetName val="Girder"/>
      <sheetName val="Truot_nen"/>
      <sheetName val="DD 10KV"/>
      <sheetName val="LDC"/>
      <sheetName val="LDB"/>
      <sheetName val="LDA"/>
      <sheetName val="LD"/>
      <sheetName val="NR2Ƞ565 PQ DQ"/>
      <sheetName val="Book 1 Summary"/>
      <sheetName val="Tai_khoan"/>
      <sheetName val="So_KT"/>
      <sheetName val="tong_hop"/>
      <sheetName val="phan_tich_DG"/>
      <sheetName val="gia_vat_lieu"/>
      <sheetName val="gia_xe_may"/>
      <sheetName val="gia_nhan_cong"/>
      <sheetName val="cd_taikhoan"/>
      <sheetName val="Do_Thi_Tho_M_M_(1)"/>
      <sheetName val="Nguyen_Van_Ly_M_M_(2)"/>
      <sheetName val="Dinh_Van_Hai_M_M_(3)"/>
      <sheetName val="Tran_Van_Thai__M_M_(4)_"/>
      <sheetName val="Tran_Thi_lan__M_M_(5)_"/>
      <sheetName val="Pham_Thi_Thin__M_M_(6)"/>
      <sheetName val="Pham_Thi_Thuong__M_M_(7)"/>
      <sheetName val="le_Thi_Thuc__M_M_(8)"/>
      <sheetName val="Ngo_Van_Nhan_M_M_(9)"/>
      <sheetName val="Le_Tat_Ve_M_M_(10)"/>
      <sheetName val="Le_Tat_Ve_M_M_(11)"/>
      <sheetName val="Le_Thi_Nhan_M_M_(12)"/>
      <sheetName val="Le_Thi_Nhan_12(2)"/>
      <sheetName val="Doan_Van_Chin_13(1)"/>
      <sheetName val="Doan_Van_Chin_13(2)"/>
      <sheetName val="Dinh_Van_Ranh_14(1)"/>
      <sheetName val="Nguyen_Duy_Lien_15(2)"/>
      <sheetName val="Le_Huu_Hanh_16(1)"/>
      <sheetName val="Le_Huu_Hanh_16(2)"/>
      <sheetName val="Le_Tat_Ve_17(2)"/>
      <sheetName val="Phung_Thi_Hien_18(1)"/>
      <sheetName val="Phung_Thi_Hien_18(2)"/>
      <sheetName val="Ngo_Xuan_Dap_19(2)"/>
      <sheetName val="Le_Huu_Hung_20(2)"/>
      <sheetName val="Le_Tri_An_21(2)"/>
      <sheetName val="Hoang_Van_Chuong_22(2)"/>
      <sheetName val="Le_Thi_Ly_23(2)"/>
      <sheetName val="Vu_Dinh_Tre_24(2)"/>
      <sheetName val="Le_Huu_Hoa_25(2)"/>
      <sheetName val="Le_Tat_Ve_26(2)"/>
      <sheetName val="Hoang_Thi_Binh_27(2)"/>
      <sheetName val="Hoang_Thi_Binh_28(2)"/>
      <sheetName val="Le_Huu_Thuy_29(2)"/>
      <sheetName val="Mau_moi"/>
      <sheetName val="PV_THIEU(2)"/>
      <sheetName val="400-415_37"/>
      <sheetName val="KL_NR2"/>
      <sheetName val="NR2_565_PQ_DQ"/>
      <sheetName val="565_DD"/>
      <sheetName val="M2-415_37"/>
      <sheetName val="507_PQ"/>
      <sheetName val="507_DD"/>
      <sheetName val="_Subbase"/>
      <sheetName val="Phu_cap"/>
      <sheetName val="phu_cap_nam"/>
      <sheetName val="Mau_1_PGD"/>
      <sheetName val="Mau_2PGD"/>
      <sheetName val="Mau_3_PGD"/>
      <sheetName val="mau_so_01A"/>
      <sheetName val="mau_so_2"/>
      <sheetName val="mau_so_3"/>
      <sheetName val="THONG KE"/>
      <sheetName val="FD"/>
      <sheetName val="GI"/>
      <sheetName val="EE (3)"/>
      <sheetName val="PAVEMENT"/>
      <sheetName val="TRAFFIC"/>
      <sheetName val="IBASE"/>
      <sheetName val="Pham Thi Thuong  M.M (7i"/>
      <sheetName val="Sheet26"/>
      <sheetName val="_x0004_OAM0654CAS"/>
      <sheetName val="Dinh nghia"/>
      <sheetName val="Le Thi Ly 23(2 "/>
      <sheetName val="Parem"/>
      <sheetName val="Le_x0000_Huu Hanh 16(1)"/>
      <sheetName val="Le Thi_x0000_Nhan M.M (12)"/>
      <sheetName val="Pham ThiðThuong  M.M (7)"/>
      <sheetName val="Le Tat Ve M.M (19)"/>
      <sheetName val="ESTI."/>
      <sheetName val="NR2?565 PQ DQ"/>
      <sheetName val="Le Heu Hoa 25(2_x0009_"/>
      <sheetName val="Hoang Thi Binh 08(2)"/>
      <sheetName val="MïJule2"/>
      <sheetName val="Le Thi Nha"/>
      <sheetName val="DMTK"/>
      <sheetName val="VL10KV"/>
      <sheetName val="TBA 250"/>
      <sheetName val="VL 0_4KV"/>
      <sheetName val="VLCong to"/>
      <sheetName val="tra_vat_lieu"/>
      <sheetName val="so chi tiet"/>
      <sheetName val="Le Thi Nha??f?_x0001_??"/>
      <sheetName val="_x0002_?"/>
      <sheetName val="nhap theo ngay vao"/>
      <sheetName val="Chi Tiet"/>
      <sheetName val="Module#"/>
      <sheetName val="Le Heu Hoa 25(2 "/>
      <sheetName val="Le Thi Nha?f?_x0001_?"/>
      <sheetName val="Tables"/>
      <sheetName val="ma-pt"/>
      <sheetName val="28-8_x0000__x0000__x0000__x0000__x0000__x0000__x0000__x0000__x0000__x0000__x0000__x0000_㢈ȣ_x0000__x0004__x0000__x0000__x0000__x0000__x0000__x0000_䴀ȣ_x0000__x0000__x0000_"/>
      <sheetName val="400-015.37"/>
      <sheetName val="Pham Thi(Thuong  M.M (7)"/>
      <sheetName val="N61"/>
      <sheetName val="PR THIEU(2)"/>
      <sheetName val="ptdg "/>
      <sheetName val="ptke"/>
      <sheetName val="Pham T(i Thuong  M.M (7)"/>
      <sheetName val="MTO REV.2(ARMOR)"/>
      <sheetName val="Le?Huu Hanh 16(1)"/>
      <sheetName val="Le Thi?Nhan M.M (12)"/>
      <sheetName val="Le Thi"/>
      <sheetName val="Le2_x0000__x0000_ Hoa 25(2)"/>
      <sheetName val="DANGBAN"/>
      <sheetName val="DTCT"/>
      <sheetName val="Look_up_table"/>
      <sheetName val="hgld5"/>
      <sheetName val="NR2_565 PQ DQ"/>
      <sheetName val="Le Thi Nha__f__x0001___"/>
      <sheetName val="_x0002__"/>
      <sheetName val="BDMTK"/>
      <sheetName val="SOKTMAY"/>
      <sheetName val="SUMMARY-BILL4"/>
      <sheetName val="DULIEU"/>
      <sheetName val="Doan Van ࡃhin 13(1)"/>
      <sheetName val="Tai_khoan1"/>
      <sheetName val="So_KT1"/>
      <sheetName val="tong_hop1"/>
      <sheetName val="phan_tich_DG1"/>
      <sheetName val="gia_vat_lieu1"/>
      <sheetName val="gia_xe_may1"/>
      <sheetName val="gia_nhan_cong1"/>
      <sheetName val="Do_Thi_Tho_M_M_(1)1"/>
      <sheetName val="Nguyen_Van_Ly_M_M_(2)1"/>
      <sheetName val="Dinh_Van_Hai_M_M_(3)1"/>
      <sheetName val="Tran_Van_Thai__M_M_(4)_1"/>
      <sheetName val="Tran_Thi_lan__M_M_(5)_1"/>
      <sheetName val="Pham_Thi_Thin__M_M_(6)1"/>
      <sheetName val="Pham_Thi_Thuong__M_M_(7)1"/>
      <sheetName val="le_Thi_Thuc__M_M_(8)1"/>
      <sheetName val="Ngo_Van_Nhan_M_M_(9)1"/>
      <sheetName val="Le_Tat_Ve_M_M_(10)1"/>
      <sheetName val="Le_Tat_Ve_M_M_(11)1"/>
      <sheetName val="Le_Thi_Nhan_M_M_(12)1"/>
      <sheetName val="Le_Thi_Nhan_12(2)1"/>
      <sheetName val="Doan_Van_Chin_13(1)1"/>
      <sheetName val="Doan_Van_Chin_13(2)1"/>
      <sheetName val="Dinh_Van_Ranh_14(1)1"/>
      <sheetName val="Nguyen_Duy_Lien_15(2)1"/>
      <sheetName val="Le_Huu_Hanh_16(1)1"/>
      <sheetName val="Le_Huu_Hanh_16(2)1"/>
      <sheetName val="Le_Tat_Ve_17(2)1"/>
      <sheetName val="Phung_Thi_Hien_18(1)1"/>
      <sheetName val="Phung_Thi_Hien_18(2)1"/>
      <sheetName val="Ngo_Xuan_Dap_19(2)1"/>
      <sheetName val="Le_Huu_Hung_20(2)1"/>
      <sheetName val="Le_Tri_An_21(2)1"/>
      <sheetName val="Hoang_Van_Chuong_22(2)1"/>
      <sheetName val="Le_Thi_Ly_23(2)1"/>
      <sheetName val="Vu_Dinh_Tre_24(2)1"/>
      <sheetName val="Le_Huu_Hoa_25(2)1"/>
      <sheetName val="Le_Tat_Ve_26(2)1"/>
      <sheetName val="Hoang_Thi_Binh_27(2)1"/>
      <sheetName val="Hoang_Thi_Binh_28(2)1"/>
      <sheetName val="Le_Huu_Thuy_29(2)1"/>
      <sheetName val="Mau_moi1"/>
      <sheetName val="PV_THIEU(2)1"/>
      <sheetName val="400-415_371"/>
      <sheetName val="KL_NR21"/>
      <sheetName val="NR2_565_PQ_DQ1"/>
      <sheetName val="565_DD1"/>
      <sheetName val="M2-415_371"/>
      <sheetName val="507_PQ1"/>
      <sheetName val="507_DD1"/>
      <sheetName val="_Subbase1"/>
      <sheetName val="cd_taikhoan1"/>
      <sheetName val="Phu_cap1"/>
      <sheetName val="phu_cap_nam1"/>
      <sheetName val="Mau_1_PGD1"/>
      <sheetName val="Mau_2PGD1"/>
      <sheetName val="Mau_3_PGD1"/>
      <sheetName val="mau_so_01A1"/>
      <sheetName val="mau_so_21"/>
      <sheetName val="mau_so_31"/>
      <sheetName val="Hoang_Van_Chuong_2(2)"/>
      <sheetName val="Phung_Thi_HIen_18(2_1"/>
      <sheetName val="Le_Tri_An_2(2)"/>
      <sheetName val="H/ang_Van_Chuong_22(2)"/>
      <sheetName val="LeHuu_Hoa_25(2)"/>
      <sheetName val="Phung_Thi_HIen_18(2_"/>
      <sheetName val="Nguyen_Duy_Lien_ႀ￸(2)"/>
      <sheetName val="Nguyen_Duy_Lien_??(2)"/>
      <sheetName val="DG_chi_tiet"/>
      <sheetName val="Le?Huu_Hoa_25(2)"/>
      <sheetName val="Le_Huu_Thuy_2(2)"/>
      <sheetName val="BTH_phi"/>
      <sheetName val="BLT_phi"/>
      <sheetName val="phi,le_phi"/>
      <sheetName val="Bien_Lai_TON"/>
      <sheetName val="BCQT_"/>
      <sheetName val="Giay_di_duong"/>
      <sheetName val="BC_QT_cua_tung_ap"/>
      <sheetName val="GIAO_CHI_TIEU_THU_QUY_07"/>
      <sheetName val="BANG_TONG_HOP_GIAY_NOP_TIEN"/>
      <sheetName val="Le_Tat_Ve_M_M_(1ÿÿ"/>
      <sheetName val="Le_ThÿÿNhan_M_M_(12)"/>
      <sheetName val="Le_Thi_Ly_23(2_1"/>
      <sheetName val="Hoang_Van_Chuong_?2(2)"/>
      <sheetName val="H_ang_Van_Chuong_22(2)"/>
      <sheetName val="Hoang_Van_Chuong_"/>
      <sheetName val="MAU_PX"/>
      <sheetName val="KEM_NGHIEN_GIA_CONG"/>
      <sheetName val="NR2Ƞ565_PQ_DQ"/>
      <sheetName val="Nguyen_Duy_Lien___(2)"/>
      <sheetName val="Le_Huu_Hoa_25(2)2"/>
      <sheetName val="Hoang_Van_Chuong__2(2)"/>
      <sheetName val="Le_Thi_Nhaf"/>
      <sheetName val="DD_10KV"/>
      <sheetName val="Pham_Thi_Thuong__M_M_(7i"/>
      <sheetName val="Le_Heu_Hoa_25(2_"/>
      <sheetName val="Hoang_Thi_Binh_08(2)"/>
      <sheetName val="THONG_KE"/>
      <sheetName val="PR_THIEU(2)"/>
      <sheetName val="Le_Thi_Nha"/>
      <sheetName val="TBA_250"/>
      <sheetName val="VL_0_4KV"/>
      <sheetName val="VLCong_to"/>
      <sheetName val="Le_Thi_Ly_23(2_"/>
      <sheetName val="Le_Thi_Nha??f???"/>
      <sheetName val="12KV"/>
      <sheetName val="OAM0654CAS"/>
      <sheetName val="3-8"/>
      <sheetName val="?"/>
    </sheetNames>
    <sheetDataSet>
      <sheetData sheetId="0" refreshError="1">
        <row r="3">
          <cell r="A3" t="str">
            <v>111</v>
          </cell>
          <cell r="B3" t="str">
            <v>TiÒn mÆt - VN§</v>
          </cell>
          <cell r="C3" t="str">
            <v>Nî</v>
          </cell>
        </row>
        <row r="4">
          <cell r="A4" t="str">
            <v>1121</v>
          </cell>
          <cell r="B4" t="str">
            <v>TiÒn göi ng©n hµng - VN§</v>
          </cell>
          <cell r="C4" t="str">
            <v>Nî</v>
          </cell>
        </row>
        <row r="5">
          <cell r="A5" t="str">
            <v>1122</v>
          </cell>
          <cell r="B5" t="str">
            <v>TiÒn göi ng©n hµng - ngo¹i tÖ</v>
          </cell>
          <cell r="C5" t="str">
            <v>Nî</v>
          </cell>
        </row>
        <row r="6">
          <cell r="A6" t="str">
            <v>131</v>
          </cell>
          <cell r="B6" t="str">
            <v>ph¶i thu kh¸ch hµng</v>
          </cell>
          <cell r="C6" t="str">
            <v>Nî</v>
          </cell>
        </row>
        <row r="7">
          <cell r="A7" t="str">
            <v>133</v>
          </cell>
          <cell r="B7" t="str">
            <v>ThuÕ GTGT ®­îc khÊu trõ</v>
          </cell>
          <cell r="C7" t="str">
            <v>Nî</v>
          </cell>
        </row>
        <row r="8">
          <cell r="A8" t="str">
            <v>136</v>
          </cell>
          <cell r="B8" t="str">
            <v xml:space="preserve">Ph¶i thu néi bé </v>
          </cell>
          <cell r="C8" t="str">
            <v>Nî</v>
          </cell>
        </row>
        <row r="9">
          <cell r="A9" t="str">
            <v>138</v>
          </cell>
          <cell r="B9" t="str">
            <v>Ph¶i thu kh¸c</v>
          </cell>
          <cell r="C9" t="str">
            <v>Nî</v>
          </cell>
        </row>
        <row r="10">
          <cell r="A10" t="str">
            <v>141</v>
          </cell>
          <cell r="B10" t="str">
            <v>T¹m øng</v>
          </cell>
          <cell r="C10" t="str">
            <v>Nî</v>
          </cell>
        </row>
        <row r="11">
          <cell r="A11" t="str">
            <v>142</v>
          </cell>
          <cell r="B11" t="str">
            <v>Chi phÝ chê ph©n bæ</v>
          </cell>
          <cell r="C11" t="str">
            <v>Nî</v>
          </cell>
        </row>
        <row r="12">
          <cell r="A12" t="str">
            <v>144</v>
          </cell>
          <cell r="B12" t="str">
            <v>ThÕ chÊp ký quü ký c­îc</v>
          </cell>
          <cell r="C12" t="str">
            <v>Nî</v>
          </cell>
        </row>
        <row r="13">
          <cell r="A13" t="str">
            <v>152</v>
          </cell>
          <cell r="B13" t="str">
            <v>Nguyªn liÖu, vËt liÖu</v>
          </cell>
          <cell r="C13" t="str">
            <v>Nî</v>
          </cell>
        </row>
        <row r="14">
          <cell r="A14" t="str">
            <v>153</v>
          </cell>
          <cell r="B14" t="str">
            <v>C«ng cô, dông cô</v>
          </cell>
          <cell r="C14" t="str">
            <v>Nî</v>
          </cell>
        </row>
        <row r="15">
          <cell r="A15" t="str">
            <v>154</v>
          </cell>
          <cell r="B15" t="str">
            <v xml:space="preserve">Chi phÝ SXKD dë dang </v>
          </cell>
          <cell r="C15" t="str">
            <v>Nî</v>
          </cell>
        </row>
        <row r="16">
          <cell r="A16" t="str">
            <v>155</v>
          </cell>
          <cell r="B16" t="str">
            <v>Thµnh phÈm</v>
          </cell>
          <cell r="C16" t="str">
            <v>Nî</v>
          </cell>
        </row>
        <row r="17">
          <cell r="A17" t="str">
            <v>156</v>
          </cell>
          <cell r="B17" t="str">
            <v>Hµng ho¸</v>
          </cell>
          <cell r="C17" t="str">
            <v>Nî</v>
          </cell>
        </row>
        <row r="18">
          <cell r="A18" t="str">
            <v>211</v>
          </cell>
          <cell r="B18" t="str">
            <v>Tµi s¶n cè ®Þnh h÷u h×nh</v>
          </cell>
          <cell r="C18" t="str">
            <v>Nî</v>
          </cell>
        </row>
        <row r="19">
          <cell r="A19" t="str">
            <v>214</v>
          </cell>
          <cell r="B19" t="str">
            <v xml:space="preserve">Hao mßn TSC§ </v>
          </cell>
          <cell r="C19" t="str">
            <v>Cã</v>
          </cell>
        </row>
        <row r="20">
          <cell r="A20" t="str">
            <v>311</v>
          </cell>
          <cell r="B20" t="str">
            <v>Vay ng¾n h¹n</v>
          </cell>
          <cell r="C20" t="str">
            <v>Cã</v>
          </cell>
        </row>
        <row r="21">
          <cell r="A21" t="str">
            <v>331</v>
          </cell>
          <cell r="B21" t="str">
            <v>Ph¶i tr¶ ng­êi b¸n</v>
          </cell>
          <cell r="C21" t="str">
            <v>Cã</v>
          </cell>
        </row>
        <row r="22">
          <cell r="A22" t="str">
            <v>133</v>
          </cell>
          <cell r="B22" t="str">
            <v>ThuÕ GTGT ®­îc khÊu trõ</v>
          </cell>
          <cell r="C22" t="str">
            <v>Nî</v>
          </cell>
        </row>
        <row r="23">
          <cell r="A23" t="str">
            <v>3331</v>
          </cell>
          <cell r="B23" t="str">
            <v>ThuÕ gi¸ trÞ gia t¨ng ph¶i nép</v>
          </cell>
          <cell r="C23" t="str">
            <v>Cã</v>
          </cell>
        </row>
        <row r="24">
          <cell r="A24" t="str">
            <v>3333</v>
          </cell>
          <cell r="B24" t="str">
            <v>ThuÕ nhËp khÈu</v>
          </cell>
          <cell r="C24" t="str">
            <v>Cã</v>
          </cell>
        </row>
        <row r="25">
          <cell r="A25" t="str">
            <v>3337</v>
          </cell>
          <cell r="B25" t="str">
            <v>ThuÕ nhµ ®Êt, tiÒn thuª ®Êt</v>
          </cell>
          <cell r="C25" t="str">
            <v>Cã</v>
          </cell>
        </row>
        <row r="26">
          <cell r="A26" t="str">
            <v>3338</v>
          </cell>
          <cell r="B26" t="str">
            <v>C¸c lo¹i thuÕ kh¸c</v>
          </cell>
          <cell r="C26" t="str">
            <v>Cã</v>
          </cell>
        </row>
        <row r="27">
          <cell r="A27" t="str">
            <v>334</v>
          </cell>
          <cell r="B27" t="str">
            <v>Ph¶i tr¶ c«ng nh©n viªn</v>
          </cell>
          <cell r="C27" t="str">
            <v>Cã</v>
          </cell>
        </row>
        <row r="28">
          <cell r="A28" t="str">
            <v>336</v>
          </cell>
          <cell r="B28" t="str">
            <v>Ph¶i tr¶ néi bé</v>
          </cell>
          <cell r="C28" t="str">
            <v>Cã</v>
          </cell>
        </row>
        <row r="29">
          <cell r="A29" t="str">
            <v>3382</v>
          </cell>
          <cell r="B29" t="str">
            <v>Kinh phÝ c«ng ®oµn</v>
          </cell>
          <cell r="C29" t="str">
            <v>Cã</v>
          </cell>
        </row>
        <row r="30">
          <cell r="A30" t="str">
            <v>3383</v>
          </cell>
          <cell r="B30" t="str">
            <v>B¶o hiÓm x· héi</v>
          </cell>
          <cell r="C30" t="str">
            <v>Cã</v>
          </cell>
        </row>
        <row r="31">
          <cell r="A31" t="str">
            <v>3384</v>
          </cell>
          <cell r="B31" t="str">
            <v>B¶o hiÓm YTÕ</v>
          </cell>
          <cell r="C31" t="str">
            <v>Cã</v>
          </cell>
        </row>
        <row r="32">
          <cell r="A32" t="str">
            <v>3388</v>
          </cell>
          <cell r="B32" t="str">
            <v>Ph¶i tr¶, ph¶i nép kh¸c</v>
          </cell>
          <cell r="C32" t="str">
            <v>Cã</v>
          </cell>
        </row>
        <row r="33">
          <cell r="A33" t="str">
            <v>341</v>
          </cell>
          <cell r="B33" t="str">
            <v>Vay dµi h¹n</v>
          </cell>
          <cell r="C33" t="str">
            <v>Cã</v>
          </cell>
        </row>
        <row r="34">
          <cell r="A34" t="str">
            <v>411</v>
          </cell>
          <cell r="B34" t="str">
            <v>Nguån vèn kinh doanh</v>
          </cell>
          <cell r="C34" t="str">
            <v>Cã</v>
          </cell>
        </row>
        <row r="35">
          <cell r="A35" t="str">
            <v>412</v>
          </cell>
          <cell r="B35" t="str">
            <v>chªnh lÖch ®¸nh gi¸ tµI s¶n</v>
          </cell>
          <cell r="C35" t="str">
            <v>L</v>
          </cell>
        </row>
        <row r="36">
          <cell r="A36" t="str">
            <v>413</v>
          </cell>
          <cell r="B36" t="str">
            <v>Chªnh lÖch tû gi¸</v>
          </cell>
          <cell r="C36" t="str">
            <v>L</v>
          </cell>
        </row>
        <row r="37">
          <cell r="A37" t="str">
            <v>421</v>
          </cell>
          <cell r="B37" t="str">
            <v xml:space="preserve">L·i /lç ch­a ph©n phèi </v>
          </cell>
          <cell r="C37" t="str">
            <v>L</v>
          </cell>
        </row>
        <row r="38">
          <cell r="A38" t="str">
            <v>511</v>
          </cell>
          <cell r="B38" t="str">
            <v>Doanh thu b¸n s¶n phÈm</v>
          </cell>
          <cell r="C38" t="str">
            <v>Cã</v>
          </cell>
        </row>
        <row r="39">
          <cell r="A39" t="str">
            <v>531</v>
          </cell>
          <cell r="B39" t="str">
            <v>Gi¶m gi¸ hµng b¸n</v>
          </cell>
          <cell r="C39" t="str">
            <v>Cã</v>
          </cell>
        </row>
        <row r="40">
          <cell r="A40" t="str">
            <v>532</v>
          </cell>
          <cell r="B40" t="str">
            <v>Hµng b¸n bÞ tr¶ l¹i</v>
          </cell>
          <cell r="C40" t="str">
            <v>Cã</v>
          </cell>
        </row>
        <row r="41">
          <cell r="A41" t="str">
            <v>621</v>
          </cell>
          <cell r="B41" t="str">
            <v>Chi phÝ NVLiÖu trùc tiÕp</v>
          </cell>
          <cell r="C41" t="str">
            <v>Nî</v>
          </cell>
        </row>
        <row r="42">
          <cell r="A42" t="str">
            <v>622</v>
          </cell>
          <cell r="B42" t="str">
            <v>Chi phÝ nh©n c«ng trùc tiÕp</v>
          </cell>
          <cell r="C42" t="str">
            <v>Nî</v>
          </cell>
        </row>
        <row r="43">
          <cell r="A43" t="str">
            <v>627</v>
          </cell>
          <cell r="B43" t="str">
            <v xml:space="preserve">Chi phÝ s¶n xuÊt chung </v>
          </cell>
          <cell r="C43" t="str">
            <v>Nî</v>
          </cell>
        </row>
        <row r="44">
          <cell r="A44" t="str">
            <v>632</v>
          </cell>
          <cell r="B44" t="str">
            <v>Gi¸ vèn b¸n hµng</v>
          </cell>
          <cell r="C44" t="str">
            <v>Nî</v>
          </cell>
        </row>
        <row r="45">
          <cell r="A45" t="str">
            <v>641</v>
          </cell>
          <cell r="B45" t="str">
            <v xml:space="preserve">Chi phÝ b¸n hµng </v>
          </cell>
          <cell r="C45" t="str">
            <v>Nî</v>
          </cell>
        </row>
        <row r="46">
          <cell r="A46" t="str">
            <v>642</v>
          </cell>
          <cell r="B46" t="str">
            <v>Chi phÝ qu¶n lý doanh nghiÖp</v>
          </cell>
          <cell r="C46" t="str">
            <v>Nî</v>
          </cell>
        </row>
        <row r="47">
          <cell r="A47" t="str">
            <v>711</v>
          </cell>
          <cell r="B47" t="str">
            <v>Thu nhËp ho¹t ®éng tµi chÝnh</v>
          </cell>
          <cell r="C47" t="str">
            <v>Cã</v>
          </cell>
        </row>
        <row r="48">
          <cell r="A48" t="str">
            <v>721</v>
          </cell>
          <cell r="B48" t="str">
            <v>Thu nhËp bÊt th­êng</v>
          </cell>
          <cell r="C48" t="str">
            <v>Cã</v>
          </cell>
        </row>
        <row r="49">
          <cell r="A49" t="str">
            <v>811</v>
          </cell>
          <cell r="B49" t="str">
            <v>Chi phÝ ho¹t ®éng tµi chÝnh</v>
          </cell>
          <cell r="C49" t="str">
            <v>Nî</v>
          </cell>
        </row>
        <row r="50">
          <cell r="A50" t="str">
            <v>821</v>
          </cell>
          <cell r="B50" t="str">
            <v>Chi phÝ ho¹t ®éng tµi chÝnh</v>
          </cell>
          <cell r="C50" t="str">
            <v>Nî</v>
          </cell>
        </row>
        <row r="51">
          <cell r="A51" t="str">
            <v>911</v>
          </cell>
          <cell r="B51" t="str">
            <v>X¸c ®Þnh kÕt qu¶ kinh doanh</v>
          </cell>
          <cell r="C51" t="str">
            <v>L</v>
          </cell>
        </row>
      </sheetData>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refreshError="1"/>
      <sheetData sheetId="168" refreshError="1"/>
      <sheetData sheetId="169" refreshError="1"/>
      <sheetData sheetId="170"/>
      <sheetData sheetId="171"/>
      <sheetData sheetId="172"/>
      <sheetData sheetId="173"/>
      <sheetData sheetId="174" refreshError="1"/>
      <sheetData sheetId="175" refreshError="1"/>
      <sheetData sheetId="176" refreshError="1"/>
      <sheetData sheetId="177"/>
      <sheetData sheetId="178" refreshError="1"/>
      <sheetData sheetId="179" refreshError="1"/>
      <sheetData sheetId="180"/>
      <sheetData sheetId="181" refreshError="1"/>
      <sheetData sheetId="182" refreshError="1"/>
      <sheetData sheetId="183"/>
      <sheetData sheetId="184" refreshError="1"/>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refreshError="1"/>
      <sheetData sheetId="224" refreshError="1"/>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sheetData sheetId="242" refreshError="1"/>
      <sheetData sheetId="243" refreshError="1"/>
      <sheetData sheetId="244" refreshError="1"/>
      <sheetData sheetId="245" refreshError="1"/>
      <sheetData sheetId="246"/>
      <sheetData sheetId="247" refreshError="1"/>
      <sheetData sheetId="248" refreshError="1"/>
      <sheetData sheetId="249" refreshError="1"/>
      <sheetData sheetId="250"/>
      <sheetData sheetId="251"/>
      <sheetData sheetId="252"/>
      <sheetData sheetId="253"/>
      <sheetData sheetId="254"/>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sheetData sheetId="323" refreshError="1"/>
      <sheetData sheetId="324" refreshError="1"/>
      <sheetData sheetId="325" refreshError="1"/>
      <sheetData sheetId="326" refreshError="1"/>
      <sheetData sheetId="327" refreshError="1"/>
      <sheetData sheetId="328"/>
      <sheetData sheetId="329"/>
      <sheetData sheetId="330"/>
      <sheetData sheetId="331"/>
      <sheetData sheetId="332" refreshError="1"/>
      <sheetData sheetId="333" refreshError="1"/>
      <sheetData sheetId="334"/>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refreshError="1"/>
      <sheetData sheetId="358"/>
      <sheetData sheetId="359" refreshError="1"/>
      <sheetData sheetId="360" refreshError="1"/>
      <sheetData sheetId="36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c thanh"/>
      <sheetName val="QL1A-QL1A moi"/>
      <sheetName val="C.Bong Lang"/>
      <sheetName val="Vanh dai III (TKKT)"/>
      <sheetName val="SL-NC-MB"/>
      <sheetName val="CX-AD-LC"/>
      <sheetName val="Cau-YBai-Tam"/>
      <sheetName val="XL4Poppy"/>
      <sheetName val="KluongKm2,4"/>
      <sheetName val="B.cao"/>
      <sheetName val="T.tiet"/>
      <sheetName val="T.N"/>
      <sheetName val="00000000"/>
      <sheetName val="VL"/>
      <sheetName val="NHAN CONG"/>
      <sheetName val="MAY"/>
      <sheetName val="VUA"/>
      <sheetName val="DG CAU"/>
      <sheetName val="THOP CAU"/>
      <sheetName val="TLP CAU"/>
      <sheetName val="DAKT1"/>
      <sheetName val="Sheet3"/>
      <sheetName val="XL4Test5"/>
      <sheetName val="XL4Poppy (2)"/>
      <sheetName val="TH"/>
      <sheetName val="ETH"/>
      <sheetName val="1"/>
      <sheetName val="2"/>
      <sheetName val="3"/>
      <sheetName val="4"/>
      <sheetName val="5"/>
      <sheetName val="6"/>
      <sheetName val="7"/>
      <sheetName val="DT1"/>
      <sheetName val="DT2"/>
      <sheetName val="Sheet1"/>
      <sheetName val="To trinh"/>
      <sheetName val="Sheet2"/>
      <sheetName val="bang2"/>
      <sheetName val="coHoan"/>
      <sheetName val="733,14-km238"/>
      <sheetName val="Km237_733,14"/>
      <sheetName val="Km236"/>
      <sheetName val="Km235"/>
      <sheetName val="Km234"/>
      <sheetName val="Km233s,"/>
      <sheetName val="Km232s"/>
      <sheetName val="Km231,"/>
      <sheetName val="Km230"/>
      <sheetName val="Km229s,"/>
      <sheetName val="228_100-229s"/>
      <sheetName val="Km227_838-228_100"/>
      <sheetName val="Km227-227_838s,"/>
      <sheetName val="Km226"/>
      <sheetName val="Km225,"/>
      <sheetName val="Tong KLBS"/>
      <sheetName val="THKLNT(lantruoc)"/>
      <sheetName val="BGThau"/>
      <sheetName val="00000001"/>
      <sheetName val="solieu"/>
      <sheetName val="PLV"/>
      <sheetName val="Dongia"/>
      <sheetName val="DTCTtaluy"/>
      <sheetName val="KLDGTT&lt;120%"/>
      <sheetName val="PL2"/>
      <sheetName val="DTnen"/>
      <sheetName val="PL"/>
      <sheetName val="THKL nghiemthu"/>
      <sheetName val="DTCTtaluy (2)"/>
      <sheetName val="KLDGTT&lt;120% (2)"/>
      <sheetName val="TH (2)"/>
      <sheetName val="xxxxxxxx"/>
      <sheetName val="XXXXXXX0"/>
      <sheetName val="10000000"/>
      <sheetName val="XXXXXXX1"/>
      <sheetName val="20000000"/>
      <sheetName val="30000000"/>
      <sheetName val="Congty"/>
      <sheetName val="VPPN"/>
      <sheetName val="XN74"/>
      <sheetName val="XN54"/>
      <sheetName val="XN33"/>
      <sheetName val="NK96"/>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KTQT-AFC"/>
      <sheetName val="CLDG"/>
      <sheetName val="CLKL"/>
      <sheetName val="Bang du toan"/>
      <sheetName val="Tonghop"/>
      <sheetName val="Bu gia"/>
      <sheetName val="PT vat tu"/>
      <sheetName val="PTVT"/>
      <sheetName val="Nam 2001"/>
      <sheetName val="Tang TSCD 98-02"/>
      <sheetName val="BIEN DONG"/>
      <sheetName val="TSCD 2001"/>
      <sheetName val="Quy 1-2002"/>
      <sheetName val="Quy 2-2002"/>
      <sheetName val="Quy 3-2002"/>
      <sheetName val="Quy 4-02"/>
      <sheetName val="boHoan"/>
      <sheetName val="XN79"/>
      <sheetName val="CTMT"/>
      <sheetName val="C.     Lang"/>
      <sheetName val="QL1A-QL1Q moi"/>
      <sheetName val="chi tieu HV"/>
      <sheetName val="sx-tt-tk"/>
      <sheetName val="tsach &amp; thu hoi"/>
      <sheetName val="KK than ton   (2)"/>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sheetName val="XNGBQ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DG CAࡕ"/>
      <sheetName val="SL)NC-MB"/>
      <sheetName val="KluongKm2_x000c_4"/>
      <sheetName val="gVL"/>
      <sheetName val="lt-tl"/>
      <sheetName val="px3-tl"/>
      <sheetName val="px1-tl"/>
      <sheetName val="vp-tl"/>
      <sheetName val="px2,tb-tl"/>
      <sheetName val="th-qt"/>
      <sheetName val="bqt"/>
      <sheetName val="tl-khovt"/>
      <sheetName val="dtkhovt"/>
      <sheetName val="Sheet17"/>
      <sheetName val="Sheet18"/>
      <sheetName val="BDCNH"/>
      <sheetName val="bcdtk"/>
      <sheetName val="BCDKTNH"/>
      <sheetName val="BCDKTTHUE"/>
      <sheetName val="tscd"/>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K331D"/>
      <sheetName val="334 d"/>
      <sheetName val="HK1"/>
      <sheetName val="HK2"/>
      <sheetName val="CANAM"/>
      <sheetName val="XL@Test5"/>
      <sheetName val="Tojg KLBS"/>
      <sheetName val="Tai khoan"/>
      <sheetName val="MTO REV.0"/>
      <sheetName val="P_x000c_V"/>
      <sheetName val="NCong-Day-Su"/>
      <sheetName val="DG "/>
      <sheetName val="C.   ( Lang"/>
      <sheetName val="Maumo)"/>
      <sheetName val="DG CA?"/>
      <sheetName val="ɂIEN DONG"/>
      <sheetName val="TTDZ22"/>
      <sheetName val="KK bo sung"/>
      <sheetName val="KH-Q1,Q2,01"/>
      <sheetName val="giathanh1"/>
      <sheetName val="Tonchop"/>
      <sheetName val="dmuc"/>
      <sheetName val="IBASE"/>
      <sheetName val="˜Ünh m÷c"/>
      <sheetName val="¶"/>
      <sheetName val="NC"/>
      <sheetName val="Quy_x0000_2-2002"/>
      <sheetName val="?IEN DONG"/>
      <sheetName val="BGThau_x0008__x0000__x0000_0000000_x0001__x0006__x0000__x0000_Sheet1_x0008__x0000__x0000_To"/>
      <sheetName val="S`eet12"/>
      <sheetName val="XHXPXXX1"/>
      <sheetName val="0000000!"/>
      <sheetName val="To tri.h"/>
      <sheetName val="cnHoan"/>
      <sheetName val="V_x0010_PN"/>
      <sheetName val="Girder"/>
      <sheetName val="Tendon"/>
      <sheetName val="THPDMoi  (2)"/>
      <sheetName val="dongia (2)"/>
      <sheetName val="gtrinh"/>
      <sheetName val="phuluc1"/>
      <sheetName val="TONG HOP VL-NC"/>
      <sheetName val="lam-moi"/>
      <sheetName val="chitiet"/>
      <sheetName val="TONGKE3p "/>
      <sheetName val="TH VL, NC, DDHT Thanhphuoc"/>
      <sheetName val="#REF"/>
      <sheetName val="thao-go"/>
      <sheetName val="DON GIA"/>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bia"/>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DO AM DT"/>
      <sheetName val="PTVL"/>
      <sheetName val="Ünh m÷c"/>
      <sheetName val="Quy"/>
      <sheetName val="Tang TRCD 98-02"/>
      <sheetName val="TSCD 2000"/>
      <sheetName val="S29_x0007__x0000__x0000_S"/>
      <sheetName val="XL4Te3t5"/>
      <sheetName val="Bu gi`"/>
      <sheetName val="DG CA_"/>
      <sheetName val="_IEN DONG"/>
      <sheetName val="BGThau_x0008_"/>
      <sheetName val="S29_x0007_"/>
      <sheetName val="NHAN_x0000_CONG"/>
      <sheetName val="NEW-PANEL"/>
      <sheetName val="XL4@oppy"/>
      <sheetName val="Km&quot;33s,"/>
      <sheetName val="Km227O838-228_100"/>
      <sheetName val="Dang TSCD 98-02"/>
      <sheetName val="dtkhovd"/>
      <sheetName val="CDMT"/>
      <sheetName val="Sêeet9"/>
      <sheetName val="tuong"/>
      <sheetName val="DT1????????"/>
      <sheetName val="Quy?2-2002"/>
      <sheetName val="DT1?"/>
      <sheetName val="S29_x0007_??S"/>
      <sheetName val="S29_x0007_?S"/>
      <sheetName val="CHIET TINH TBA"/>
      <sheetName val="ptdg"/>
      <sheetName val="4_x0004__x0000__x0000_XN54_x0004__x0000__x0000_XN33_x0004__x0000__x0000_NK96_x0006__x0000__x0000_Sheet4"/>
      <sheetName val="Na2_x0000__x0000_01"/>
      <sheetName val="Q3-01-duyet"/>
      <sheetName val="Bang TK goc"/>
      <sheetName val="DGchitiet "/>
      <sheetName val="TDT"/>
      <sheetName val="XNGBQI-01 (02)"/>
      <sheetName val="PPVT"/>
      <sheetName val="XNGBQII-_x0010_4 (3)"/>
      <sheetName val="CT_x0000_doanh thu 2005"/>
      <sheetName val="Sheetr"/>
      <sheetName val="Km225_838-228_100"/>
      <sheetName val="ctTBA"/>
      <sheetName val="çha tri SX"/>
      <sheetName val="So Conç!îfhiep"/>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XLÿÿest5"/>
      <sheetName val="Thuc_thanh"/>
      <sheetName val="QL1A-QL1A_moi"/>
      <sheetName val="C_Bong_Lang"/>
      <sheetName val="Vanh_dai_III_(TKKT)"/>
      <sheetName val="NHAN_CONG"/>
      <sheetName val="DG_CAU"/>
      <sheetName val="THOP_CAU"/>
      <sheetName val="TLP_CAU"/>
      <sheetName val="XL4Poppy_(2)"/>
      <sheetName val="B_cao"/>
      <sheetName val="T_tiet"/>
      <sheetName val="T_N"/>
      <sheetName val="Tong_KLBS"/>
      <sheetName val="To_trinh"/>
      <sheetName val="Bang_du_toan"/>
      <sheetName val="Bu_gia"/>
      <sheetName val="PT_vat_tu"/>
      <sheetName val="Nam_2001"/>
      <sheetName val="Tang_TSCD_98-02"/>
      <sheetName val="BIEN_DONG"/>
      <sheetName val="TSCD_2001"/>
      <sheetName val="Quy_1-2002"/>
      <sheetName val="Quy_2-2002"/>
      <sheetName val="Quy_3-2002"/>
      <sheetName val="Quy_4-02"/>
      <sheetName val="THKL_nghiemthu"/>
      <sheetName val="DTCTtaluy_(2)"/>
      <sheetName val="KLDGTT&lt;120%_(2)"/>
      <sheetName val="TH_(2)"/>
      <sheetName val="C______Lang"/>
      <sheetName val="QL1A-QL1Q_moi"/>
      <sheetName val="KluongKm24"/>
      <sheetName val="DG_CAࡕ"/>
      <sheetName val="chi_tieu_HV"/>
      <sheetName val="tsach_&amp;_thu_hoi"/>
      <sheetName val="KK_than_ton___(2)"/>
      <sheetName val="TT_cac_ho"/>
      <sheetName val="TT_trong_nganh"/>
      <sheetName val="chi_tiet_KHM"/>
      <sheetName val="Pham_cap"/>
      <sheetName val="DT_than"/>
      <sheetName val="Doanh_thu"/>
      <sheetName val="gia_tri_SX"/>
      <sheetName val="So_Cong_nghiep"/>
      <sheetName val="Bia_BC"/>
      <sheetName val="TH_thanton"/>
      <sheetName val="Dat_da_thai"/>
      <sheetName val="GTSX_(TT)"/>
      <sheetName val="XNGBQI_(2)"/>
      <sheetName val="XNGBQI-04_(2)"/>
      <sheetName val="XNGBQII-04_(2)"/>
      <sheetName val="XNGBQII-04_(3)"/>
      <sheetName val="XNGBQIII-04_(2)"/>
      <sheetName val="XNGBQIII-04_(3)"/>
      <sheetName val="XNGBQIV-04_(2)"/>
      <sheetName val="XNGBQIV-04_(3)"/>
      <sheetName val="XNGBQI-05_(02)"/>
      <sheetName val="Gia_ban_NK_bq"/>
      <sheetName val="334_d"/>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DG_"/>
      <sheetName val="PV"/>
      <sheetName val="C____(_Lang"/>
      <sheetName val="Tojg_KLBS"/>
      <sheetName val="MTO_REV_0"/>
      <sheetName val="KK_bo_sung"/>
      <sheetName val="data"/>
      <sheetName val="phi"/>
      <sheetName val="BGThau_x0008__x0000_0000000_x0001__x0006__x0000_Sheet1_x0008__x0000_To dr"/>
      <sheetName val="CĮ     Lang"/>
      <sheetName val="INV"/>
      <sheetName val="XXXXXXX2"/>
      <sheetName val="XXXXXXX3"/>
      <sheetName val="XXXXXXX4"/>
      <sheetName val="_x0000__x0000_쫀䃝Z"/>
      <sheetName val="_x0000__x0000__x0000__x0000_¢é@Z_x0000__x000d__x0000__x0004_"/>
      <sheetName val="tra-vat-lieu"/>
      <sheetName val="Km227Э227_838s,"/>
      <sheetName val="M+MC"/>
      <sheetName val="CT"/>
      <sheetName val="NHAN"/>
      <sheetName val="NHAN CWNG"/>
      <sheetName val="MTO REV.2(ARMOR)"/>
      <sheetName val="126"/>
      <sheetName val="127"/>
      <sheetName val="128"/>
      <sheetName val="129"/>
      <sheetName val="130"/>
      <sheetName val="131"/>
      <sheetName val="132"/>
      <sheetName val="133"/>
      <sheetName val="Chart1"/>
      <sheetName val="134"/>
      <sheetName val="135"/>
      <sheetName val="136"/>
      <sheetName val="137"/>
      <sheetName val="138"/>
      <sheetName val="139"/>
      <sheetName val="KHUPHO8"/>
      <sheetName val="THONGKE"/>
      <sheetName val="coctuatrenda"/>
      <sheetName val="DI-ESTI"/>
      <sheetName val="DT1________"/>
      <sheetName val="DT1_"/>
      <sheetName val="S29_x0007___S"/>
      <sheetName val="S29_x0007__S"/>
      <sheetName val="Hạng mục 2"/>
      <sheetName val="Quy $-02"/>
      <sheetName val="4_x0004_"/>
      <sheetName val="Na2"/>
      <sheetName val=""/>
      <sheetName val="DTCTtallu"/>
      <sheetName val="GVL-NC-M"/>
      <sheetName val="DO_AM_DT"/>
      <sheetName val="ɂIEN_DONG"/>
      <sheetName val="DG_CA?"/>
      <sheetName val="tienluong"/>
      <sheetName val="CI     Lang"/>
      <sheetName val="HGCHINGS"/>
      <sheetName val="T11-01"/>
      <sheetName val="T12-01"/>
      <sheetName val="01-02"/>
      <sheetName val="02-02"/>
      <sheetName val="03-02"/>
      <sheetName val="T04-02"/>
      <sheetName val="T05-02"/>
      <sheetName val="T06-T02"/>
      <sheetName val="T07-03"/>
      <sheetName val="T08-03"/>
      <sheetName val="T09-03"/>
      <sheetName val="T10-03"/>
      <sheetName val="T11-03"/>
      <sheetName val="T12-03"/>
      <sheetName val="NPLT01-04"/>
      <sheetName val="NPLT02-04"/>
      <sheetName val="NPLT03-04"/>
      <sheetName val="NPLT04-04"/>
      <sheetName val="NPLT05-04"/>
      <sheetName val="NPLT06-04"/>
      <sheetName val="NPLT07-04"/>
      <sheetName val="NPLT08-04"/>
      <sheetName val="NPLT09-04"/>
      <sheetName val="NPLT10-04"/>
      <sheetName val="NPLT11-04"/>
      <sheetName val="NPLT12-04"/>
      <sheetName val="NXT -T12 B"/>
      <sheetName val="NXT -T01-05"/>
      <sheetName val="NXT-T01-05 B"/>
      <sheetName val="NXT-T02-05"/>
      <sheetName val="NXT-T02-05B"/>
      <sheetName val="NXT-T03-05"/>
      <sheetName val="NXT-T03-05 B"/>
      <sheetName val="NXT -T04-05"/>
      <sheetName val="NXT-T05-05"/>
      <sheetName val="NXT -T06-05"/>
      <sheetName val="NXT -T07-05"/>
      <sheetName val="HGHW3"/>
      <sheetName val="HGHW4"/>
      <sheetName val="HGHW5"/>
      <sheetName val="HGCW6"/>
      <sheetName val="CH1"/>
      <sheetName val="EXP2"/>
      <sheetName val="_x0000__x0000_??Z"/>
      <sheetName val="Vong KLBS"/>
      <sheetName val="DSMo (2)"/>
      <sheetName val="DSMo"/>
      <sheetName val="TH Mo"/>
      <sheetName val="21B"/>
      <sheetName val="143"/>
      <sheetName val="141"/>
      <sheetName val="172"/>
      <sheetName val="171"/>
      <sheetName val="170"/>
      <sheetName val="169"/>
      <sheetName val="168"/>
      <sheetName val="167"/>
      <sheetName val="166"/>
      <sheetName val="165"/>
      <sheetName val="164"/>
      <sheetName val="163"/>
      <sheetName val="162"/>
      <sheetName val="161"/>
      <sheetName val="160"/>
      <sheetName val="159"/>
      <sheetName val="158"/>
      <sheetName val="157"/>
      <sheetName val="156"/>
      <sheetName val="155"/>
      <sheetName val="154"/>
      <sheetName val="173"/>
      <sheetName val="152"/>
      <sheetName val="151"/>
      <sheetName val="150"/>
      <sheetName val="149"/>
      <sheetName val="148"/>
      <sheetName val="147"/>
      <sheetName val="146"/>
      <sheetName val="145"/>
      <sheetName val="144"/>
      <sheetName val="142"/>
      <sheetName val="140"/>
      <sheetName val="TH ho"/>
      <sheetName val="TH138-173"/>
      <sheetName val="Pier"/>
      <sheetName val="Pile"/>
      <sheetName val="DG _x0000__x0000__x0000__x0000__x0000__x0000__x0000__x0000__x0000__x0009__x0000_᲌Ա_x0000__x0004__x0000__x0000__x0000__x0000__x0000__x0000_窰԰_x0000__x0000__x0000__x0000__x0000_"/>
      <sheetName val="_x0000__x0001__x0000__x0000__x0000__x0000__x0000__x0000__x0000__x0000__x0000__x0000__x0000__x0002__x0000__x0000__x0000__x0000__x0000__x0000__x0000_Ƥ_x0000_Ő_x0000__x0000__x0000_㋎˴_x0000_"/>
      <sheetName val="_x0000__x0000__x0000__x0000_¢é@Z_x0000__x000a__x0000__x0004_"/>
      <sheetName val="Km23"/>
      <sheetName val="Exterior Walls Finishes"/>
      <sheetName val="Du Toan"/>
      <sheetName val="GIAVLIEU"/>
      <sheetName val="Khoi luong"/>
      <sheetName val="00000003"/>
      <sheetName val="KTQT-AF_x0003_"/>
      <sheetName val="KLDGT_x0014_&lt;120%"/>
      <sheetName val="Congt9"/>
      <sheetName val="Km227?227_838s,"/>
      <sheetName val="C?     Lang"/>
      <sheetName val="_x0000__x0000__x0000__x0000__x0000__x0000__x0000__x0000_ (2)"/>
      <sheetName val="TTTram"/>
      <sheetName val="Du kien DT 9 thang de fop"/>
      <sheetName val="Quy_2-20021"/>
      <sheetName val="?IEN_DONG"/>
      <sheetName val="To_tri_h"/>
      <sheetName val="VPN"/>
      <sheetName val="Bu_gi`"/>
      <sheetName val="˜Ünh_m÷c"/>
      <sheetName val="roto_truc"/>
      <sheetName val="Day_dt"/>
      <sheetName val="stato_tam_say"/>
      <sheetName val="Stato_ep"/>
      <sheetName val="Canh_gio"/>
      <sheetName val="Ss_Z-_GB"/>
      <sheetName val="Ünh_m÷c"/>
      <sheetName val="S29S"/>
      <sheetName val="CTdoanh_thu_2005"/>
      <sheetName val="BGThau0000000Sheet1To"/>
      <sheetName val="THPDMoi__(2)"/>
      <sheetName val="dongia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çha_tri_SX"/>
      <sheetName val="So_Conç!îfhiep"/>
      <sheetName val="S29"/>
      <sheetName val="Dang_TSCD_98-02"/>
      <sheetName val="Tang_TRCD_98-02"/>
      <sheetName val="TSCD_2000"/>
      <sheetName val="XNGBQII-4_(3)"/>
      <sheetName val="CHIET_TINH_TBA"/>
      <sheetName val="Bang_TK_goc"/>
      <sheetName val="DGchitiet_"/>
      <sheetName val="4XN54XN33NK96Sheet4"/>
      <sheetName val="DG_CA_"/>
      <sheetName val="_IEN_DONG"/>
      <sheetName val="S29??S"/>
      <sheetName val="S29?S"/>
      <sheetName val="S29__S"/>
      <sheetName val="S29_S"/>
      <sheetName val="NHAN_CWNG"/>
      <sheetName val="MTO_REV_2(ARMOR)"/>
      <sheetName val="CĮ_____Lang"/>
      <sheetName val="Na2_x0000__x0000_€01"/>
      <sheetName val="SDH TP"/>
      <sheetName val="XNGBQIV-02_x0000__x0000_)"/>
      <sheetName val="name"/>
      <sheetName val="c`i tiet KHM"/>
      <sheetName val="H?ng m?c 2"/>
      <sheetName val="_x0000__x0000__x0000__x0000_€¢é@Z_x0000__x000d__x0000__x0004_"/>
      <sheetName val="_x0000__x0000__x0017_[Q3-01-duyet.xls]Maumo)_x0000_?_x0000__x0000__x0000_"/>
      <sheetName val="Tgng hop CP T10"/>
      <sheetName val="TT_10KV"/>
      <sheetName val="��nh m�c"/>
      <sheetName val="Na2_x0000__x0000_�01"/>
      <sheetName val="S�eet9"/>
      <sheetName val="�ha tri SX"/>
      <sheetName val="So Con�!�fhiep"/>
      <sheetName val="XL��est5"/>
      <sheetName val="_x0000__x0000__x0000__x0000_���@Z_x0000__x000d__x0000__x0004_"/>
      <sheetName val="Tai_khկ_x0000_缀"/>
      <sheetName val="Thep-MatCat"/>
      <sheetName val="Kiem-Toan"/>
      <sheetName val="NhapSL"/>
      <sheetName val="BGThau_x0008_??0000000_x0001__x0006_??Sheet1_x0008_??To"/>
      <sheetName val="NHAN?CONG"/>
      <sheetName val="Hedging"/>
      <sheetName val="mtk_b"/>
      <sheetName val="[Q3-01-duyet.xlsUboHoan"/>
      <sheetName val="BGThau_x0008_?0000000_x0001__x0006_?Sheet1_x0008_?To dr"/>
      <sheetName val="Na2??01"/>
      <sheetName val="CT?doanh thu 2005"/>
      <sheetName val="4_x0004_??XN54_x0004_??XN33_x0004_??NK96_x0006_??Sheet4"/>
      <sheetName val="??쫀䃝Z"/>
      <sheetName val="????¢é@Z?_x000d_?_x0004_"/>
      <sheetName val="BGThau_x0008_?0000000_x0001__x0006_?Sheet1_x0008_?To"/>
      <sheetName val="Vanh dai II_x0000__x0000__x0000_^ÀÏ"/>
      <sheetName val="Tonghmp"/>
      <sheetName val="KLDGTT&lt;120'"/>
      <sheetName val="ESTI."/>
      <sheetName val="DG BAU"/>
      <sheetName val="TLP BAU"/>
      <sheetName val="CPQL"/>
      <sheetName val="THCPQL"/>
      <sheetName val="diachi"/>
      <sheetName val="ThongSo"/>
      <sheetName val="KKKKKKKK"/>
      <sheetName val="MTO REV.0_x0000__x0000__x0000__x0000__x0000__x0000__x0000__x0000__x0000__x0009__x0000_쫀Ӛ_x0000__x0004__x0000__x0000__x0000__x0000__x0000__x0000__xdd0c_"/>
      <sheetName val="ɂIEJ DONG"/>
    </sheetNames>
    <sheetDataSet>
      <sheetData sheetId="0" refreshError="1">
        <row r="29">
          <cell r="E29">
            <v>9566000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refreshError="1"/>
      <sheetData sheetId="635"/>
      <sheetData sheetId="636" refreshError="1"/>
      <sheetData sheetId="637" refreshError="1"/>
      <sheetData sheetId="638" refreshError="1"/>
      <sheetData sheetId="639"/>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refreshError="1"/>
      <sheetData sheetId="655" refreshError="1"/>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PTDG"/>
      <sheetName val="DTCT"/>
      <sheetName val="DS cau"/>
      <sheetName val="DANH SACH"/>
      <sheetName val="Sheet1"/>
      <sheetName val="Sheet3"/>
      <sheetName val="00000000"/>
      <sheetName val="10000000"/>
      <sheetName val="tong hop"/>
      <sheetName val="phan tich DG"/>
      <sheetName val="gia vat lieu"/>
      <sheetName val="gia xe may"/>
      <sheetName val="gia nhan cong"/>
      <sheetName val="XL4Test5"/>
      <sheetName val="PHAN TICH VAT TU NGANG"/>
      <sheetName val="BANG DU TOAN"/>
      <sheetName val="BANG DU TOAN DRC"/>
      <sheetName val="DIEN GIAI TIEN LUONG"/>
      <sheetName val="TONG HOP KINH PHI"/>
      <sheetName val="CHIET TINH DON GIA"/>
      <sheetName val="PHAN TICH KHOI LUONG"/>
      <sheetName val="TH VAT TU"/>
      <sheetName val="VC OTO"/>
      <sheetName val="VC BO"/>
      <sheetName val="PHAN TICH VAT TU"/>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ctTBA"/>
      <sheetName val="PHAN TICH`VAT TU"/>
      <sheetName val="GT"/>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THKP"/>
      <sheetName val="GVT"/>
      <sheetName val="VL,NC"/>
      <sheetName val="Sheet5_x0000__x0008__x0006__x0008__x0003_ဠ_x0000_蜰Ư༢_x0000_螸Ư༢_x0000_蠼Ư༢_x0000_裀Ư༢_x0000_襄Ư"/>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ien An T11"/>
      <sheetName val="DNPD-QL"/>
      <sheetName val="Bang luong"/>
      <sheetName val="Bang CC"/>
      <sheetName val=" Luong nghien "/>
      <sheetName val="QT-LN"/>
      <sheetName val="Giantiep"/>
      <sheetName val="Phuc vu"/>
      <sheetName val="May Phat"/>
      <sheetName val="1813"/>
      <sheetName val="Sheet2"/>
      <sheetName val="Thuc thanh"/>
      <sheetName val="Tongke"/>
      <sheetName val="?_x0000_?U?_x0000_?U?_x0000_?U?_x0000_?U?_x0000_?U?_x0000_?U?_x0000__x0000__x0000__x0000__x0000__x0000_"/>
      <sheetName val="Sheet5"/>
      <sheetName val="QTDG"/>
      <sheetName val="TTTram"/>
      <sheetName val="DO AM DT"/>
      <sheetName val="Luong T1- 03"/>
      <sheetName val="Luong T2- 03"/>
      <sheetName val="Luong T3- 03"/>
      <sheetName val="Sheet5_x0000__x0008__x0006__x0008__x0003_ဠ_x0000_蜰Ư༢_x0000_螸Ư༢_x0000_蠼Ư༢_x0000_⋀_x000f_쀀꾈∁_x000f_"/>
      <sheetName val="Sheet5_x0000__x0008__x0006__x0008__x0003_?_x0000_?U?_x0000_?U?_x0000_?U?_x0000_?U?_x0000_?U"/>
      <sheetName val="Sheet5_x0000__x0008__x0006__x0008__x0003_?_x0000_?U?_x0000_?U?_x0000_?U?_x0000_?_x000f_???_x000f_"/>
      <sheetName val="TONG HOP K©N© 2ÈI"/>
      <sheetName val="MTO REV.2(ARMOR)"/>
      <sheetName val="Tai khoan"/>
      <sheetName val="Dot31"/>
      <sheetName val="Dot32"/>
      <sheetName val="Dot33"/>
      <sheetName val="Dot34"/>
      <sheetName val="Dot35"/>
      <sheetName val="Dot26"/>
      <sheetName val="Dot27"/>
      <sheetName val="Dot28"/>
      <sheetName val="Dot29"/>
      <sheetName val="Dot30"/>
      <sheetName val="BO"/>
      <sheetName val="giathanh1"/>
      <sheetName val="DTCT-TB"/>
      <sheetName val="TONG KE DZ 0.4 KV"/>
      <sheetName val="Bia TQT"/>
      <sheetName val="BANG DU TGAN DRC"/>
      <sheetName val="VC B_x000f_"/>
      <sheetName val="PHAN DICH VAT TU"/>
      <sheetName val="DIEL GIAI KL"/>
      <sheetName val="KLDK THUC HIEN"/>
      <sheetName val="Shaet30"/>
      <sheetName val="Sheet#2"/>
      <sheetName val="Qheet36"/>
      <sheetName val="Thuc thanh_x0000_ס_x0000__x0000__x0000__x0000__x0000__x0000__x0000__x0000__x0009__x0000_忀ס_x0000__x0004__x0000__x0000__x0000__x0000__x0000_"/>
      <sheetName val="CHIET TINH DGN GIA"/>
      <sheetName val="Sheet5_x0000__x0008__x0006__x0008__x0003_ဠ 蜰Ư༢_x0000_螸Ư༢_x0000_蠼Ư༢_x0000_裀Ư༢_x0000_襄Ư"/>
      <sheetName val="gia xe _x0000_ay"/>
      <sheetName val="TT04"/>
      <sheetName val="Sheet5?_x0008__x0006__x0008__x0003_ဠ?蜰Ư༢?螸Ư༢?蠼Ư༢?裀Ư༢?襄Ư"/>
      <sheetName val="Sheet5?_x0008__x0006__x0008__x0003_ဠ?蜰Ư༢?螸Ư༢?蠼Ư༢?⋀_x000f_쀀꾈∁_x000f_"/>
      <sheetName val="???U???U???U???U???U???U???????"/>
      <sheetName val="Sheet5?_x0008__x0006__x0008__x0003_???U???U???U???U???U"/>
      <sheetName val="Sheet5?_x0008__x0006__x0008__x0003_???U???U???U???_x000f_???_x000f_"/>
      <sheetName val="Sheet5?_x0008__x0006__x0008__x0003_ဠ 蜰Ư༢?螸Ư༢?蠼Ư༢?裀Ư༢?襄Ư"/>
      <sheetName val="?"/>
      <sheetName val="???U???U???U???U???U???U??"/>
      <sheetName val="DZ 22KV"/>
      <sheetName val="'ia nhan cong"/>
      <sheetName val="Gia KS"/>
      <sheetName val="dg"/>
      <sheetName val="TL rieng"/>
      <sheetName val="TONG KE"/>
      <sheetName val="Electrical Breakdown"/>
      <sheetName val="ay (28-10-2005)_x0000__x0000_#2_Du toan nga"/>
      <sheetName val="? ?U?_x0000_?U?_x0000_?U?_x0000_?U?_x0000_?U?_x0000_?U?_x0000__x0000__x0000__x0000__x0000__x0000_"/>
      <sheetName val="gia xe ?ay"/>
      <sheetName val="? ?U???U???U???U???U???U???????"/>
      <sheetName val="chitiet"/>
      <sheetName val="_"/>
      <sheetName val="gia xe "/>
      <sheetName val="Sheet5__x0008__x0006__x0008__x0003_ဠ_蜰Ư༢_螸Ư༢_蠼Ư༢_裀Ư༢_襄Ư"/>
      <sheetName val="Sheet5__x0008__x0006__x0008__x0003_ဠ_蜰Ư༢_螸Ư༢_蠼Ư༢_⋀_x000f_쀀꾈∁_x000f_"/>
      <sheetName val="___U___U___U___U___U___U_______"/>
      <sheetName val="Sheet5__x0008__x0006__x0008__x0003____U___U___U___U___U"/>
      <sheetName val="Sheet5__x0008__x0006__x0008__x0003____U___U___U____x000f_____x000f_"/>
      <sheetName val="___U___U___U___U___U___U__"/>
      <sheetName val="?_x0000_?Ý?_x0000_?Ý?_x0000_?Ý?_x0000_?Ý?_x0000_?Ý?_x0000_?Ý?_x0000__x0000__x0000__x0000__x0000__x0000_"/>
      <sheetName val="Sheet5_x0000__x0008__x0006__x0008__x0003_?_x0000_?Ý?_x0000_?Ý?_x0000_?Ý?_x0000_?Ý?_x0000_?Ý"/>
      <sheetName val="Sheet5_x0000__x0008__x0006__x0008__x0003_? ?U?_x0000_?U?_x0000_?U?_x0000_?U?_x0000_?U"/>
      <sheetName val="Sheet5?_x0008__x0006__x0008__x0003_? ?U???U???U???U???U"/>
      <sheetName val="TONGSBU"/>
      <sheetName val="Sheet5__x0008__x0006__x0008__x0003_ဠ 蜰Ư༢_螸Ư༢_蠼Ư༢_裀Ư༢_襄Ư"/>
      <sheetName val="_ _U_"/>
      <sheetName val="_ _U___U___U___U___U___U_______"/>
      <sheetName val="gia xe _ay"/>
      <sheetName val="Sheet5__x0008__x0006__x0008__x0003__ _U___U___U___U___U"/>
      <sheetName val="PTVT (MAU)"/>
      <sheetName val="TPSX"/>
      <sheetName val="Tiepdia"/>
      <sheetName val="Chi tiet1"/>
      <sheetName val="DS_cau"/>
      <sheetName val="DANH_SACH"/>
      <sheetName val="tong_hop"/>
      <sheetName val="phan_tich_DG"/>
      <sheetName val="gia_vat_lieu"/>
      <sheetName val="gia_xe_may"/>
      <sheetName val="gia_nhan_cong"/>
      <sheetName val="PHAN_TICH_VAT_TU_NGANG"/>
      <sheetName val="BANG_DU_TOAN"/>
      <sheetName val="BANG_DU_TOAN_DRC"/>
      <sheetName val="DIEN_GIAI_TIEN_LUONG"/>
      <sheetName val="TONG_HOP_KINH_PHI"/>
      <sheetName val="CHIET_TINH_DON_GIA"/>
      <sheetName val="PHAN_TICH_KHOI_LUONG"/>
      <sheetName val="TH_VAT_TU"/>
      <sheetName val="VC_OTO"/>
      <sheetName val="VC_BO"/>
      <sheetName val="PHAN_TICH_VAT_TU"/>
      <sheetName val="PHAN_TICH_VAT_TU_THEO_NHOM"/>
      <sheetName val="TONG_HOP_NHAN_CONG"/>
      <sheetName val="TONG_HOP_CA_MAY"/>
      <sheetName val="DON_GIA_TONG_HOP"/>
      <sheetName val="DIEN_GIAI_CPSX"/>
      <sheetName val="BANG_GIA_DU_TOAN_THUY_LOI"/>
      <sheetName val="DON_GIA_TONG_HOP_THUY_LOI"/>
      <sheetName val="BANG_GIA_DAU_THAU"/>
      <sheetName val="DIEN_GIAI_TIEN_LUONG_DRC"/>
      <sheetName val="BANG_GIA_DEN_CHAN_CT"/>
      <sheetName val="BANG_BU_VAN_CHUYEN"/>
      <sheetName val="CHI_PHI_CA_MAY"/>
      <sheetName val="CHI_PHI_NHAN_CONG"/>
      <sheetName val="PHAN_TICH_DGCT"/>
      <sheetName val="PHAN_TICH_DGCT_TP"/>
      <sheetName val="Sheet5ဠ蜰Ư༢螸Ư༢蠼Ư༢裀Ư༢襄Ư༢览Ư༢"/>
      <sheetName val="DIEN_GIAI_KL"/>
      <sheetName val="KL_DUONG_GOM"/>
      <sheetName val="TGTHUC_HIEN"/>
      <sheetName val="KLLK_THUC_HIEN"/>
      <sheetName val="PTCT_MUONG"/>
      <sheetName val="DGTH_MUONG"/>
      <sheetName val="PHAN_TICH`VAT_TU"/>
      <sheetName val="Thuc_thanh"/>
      <sheetName val="Tien_An_T11"/>
      <sheetName val="Bang_luong"/>
      <sheetName val="Bang_CC"/>
      <sheetName val="_Luong_nghien_"/>
      <sheetName val="Phuc_vu"/>
      <sheetName val="May_Phat"/>
      <sheetName val="01 Bid Price summary"/>
      <sheetName val="Shee«"/>
      <sheetName val="She«3"/>
      <sheetName val="? ?U???U???U???U???U???U??"/>
      <sheetName val="_ _U___U___U___U___U___U__"/>
      <sheetName val="Tong_ke"/>
      <sheetName val="DK-TT"/>
      <sheetName val="dtct cau"/>
      <sheetName val="Dept"/>
      <sheetName val="_x0000__x0000__x0000__x0000__x0000__x0000__x0000__x0000__x0000__x0000__x0000_![BC11cau-QL15A-3.xl"/>
      <sheetName val="KLLK THUC @IEN"/>
      <sheetName val="PHAN TICH VAT T_x0015_ NGANG"/>
      <sheetName val="PHAN TACH VAT TU THEO NHOM"/>
      <sheetName val="TONG HOP NHAN CNNG"/>
      <sheetName val="DIEF GIAI CPSX"/>
      <sheetName val="BANG GIA DU UOAN THUY LOI"/>
      <sheetName val=" lam_x0000__x000e_2_Goi 1 (TT04)_x0000_ 2_goi 1 d"/>
      <sheetName val="BC11cau-QL15A-3"/>
      <sheetName val="VL_NC"/>
      <sheetName val="ay (28-10-2005)"/>
      <sheetName val="???Ý???Ý???Ý???Ý???Ý???Ý???????"/>
      <sheetName val="Sheet5?_x0008__x0006__x0008__x0003_???Ý???Ý???Ý???Ý???Ý"/>
      <sheetName val="Thuc thanh?ס????????_x0009_?忀ס?_x0004_?????"/>
      <sheetName val="Sheet5?_x0008__x0006__x0008__x0003_???U???U???U???U??7U"/>
      <sheetName val=""/>
      <sheetName val="Sheet5_x0000__x0008__x0006__x0008__x0003_ဠ_x0000_蜰Ư༢_x0000_螸Ư༢_x0000_蠼Ư༢_x0000_⋀_x000f_쀀궈∁_x000f_"/>
      <sheetName val="_ia nhan cong"/>
      <sheetName val="dtct cong"/>
      <sheetName val="Sheet5?_x0008__x0006__x0008__x0003_ဠ?蜰Ư༢?螸Ư༢?蠼Ư༢?⋀_x000f_쀀궈∁_x000f_"/>
      <sheetName val="Names"/>
      <sheetName val="VC BG"/>
      <sheetName val="ay (28-10-2005)??#2_Du toan nga"/>
      <sheetName val="DO_AM_DT"/>
      <sheetName val="MAKHO"/>
      <sheetName val="Thuc thanh_x0000_ס_x0000__x0009_忀ס_x0000__x0004__x0000_鵀ס_x0000_怈ס_x0000_d_x0000_![BC"/>
      <sheetName val="Thuc thanh_x0000_ס_x0000_ 忀ס_x0000__x0004__x0000_鵀ס_x0000_怈ס_x0000_d_x0000_![BC"/>
      <sheetName val="ay (28-10-2005)_x0000_#2_Du toan ngay"/>
      <sheetName val="Sheet5??U??U??U??U??U??U?"/>
      <sheetName val="Sheet5_x0000__x0008__x0006__x0008__x0003_ဠ_x0000_茰Ư༢_x0000_螸Ư༢_x0000_蠼Ư༢_x0000_裀Ư༢_x0000_襄Ư"/>
      <sheetName val="Sheet5_x0000__x0008__x0006__x0008__x0003_?_x0000_?Ý?_x0000_?Ý?_x0000_?Ý?_x0000_?_x000f_???_x000f_"/>
      <sheetName val="? ?Ý?_x0000_?Ý?_x0000_?Ý?_x0000_?Ý?_x0000_?Ý?_x0000_?Ý?_x0000__x0000__x0000__x0000__x0000__x0000_"/>
      <sheetName val="Sheet5?_x0008__x0006__x0008__x0003_???Ý???Ý???Ý???_x000f_???_x000f_"/>
      <sheetName val="? ?Ý???Ý???Ý???Ý???Ý???Ý???????"/>
      <sheetName val="TH VAL TU"/>
      <sheetName val="BANG BU VAN CxUYEN"/>
      <sheetName val="CHI PHI CÁ!MAY"/>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Sheet5__x0008__x0006__x0008__x0003_ဠ_蜰Ư༢_螸Ư༢_蠼Ư༢_⋀_x000f_쀀궈∁_x000f_"/>
      <sheetName val="Luong ¼1- 03"/>
      <sheetName val="Sales2002"/>
      <sheetName val="PONG HOP KINH PHI"/>
      <sheetName val="PHAN TICH KHOI HUONG"/>
      <sheetName val="DON CIA TONG HOP"/>
      <sheetName val=" lam"/>
      <sheetName val="Sheet5__x0008__x0006__x0008__x0003_?_?U?_?U?_?U?_?U?_?U"/>
      <sheetName val="Sheet5__x0008__x0006__x0008__x0003_?_?U?_?U?_?U?_?_x000f_???_x000f_"/>
      <sheetName val="Sheet5__x0008__x0006__x0008__x0003_? ?U?_?U?_?U?_?U?_?U"/>
      <sheetName val="???????????![BC11cau-QL15A-3.xl"/>
      <sheetName val=" Luong nghiun "/>
      <sheetName val="___Ý___Ý___Ý___Ý___Ý___Ý_______"/>
      <sheetName val="Sheet5__x0008__x0006__x0008__x0003____Ý___Ý___Ý___Ý___Ý"/>
      <sheetName val="?_x0000_îm??_x0000_ùn??_x0000_ÛÇ??_x0000_Á¸??_x0000_???_x0000__x0000__x0000__x0000__x0000__x0000_"/>
      <sheetName val="5_x0000__x0008__x0006__x0008__x0003_?_x0000_ãó??_x0000_îm??_x0000_ùn??_x0000_ÛÇ??_x0000_Á¸?"/>
      <sheetName val="et5_x0000__x0008__x0006__x0008__x0003_?_x0000_ãó??_x0000_îm??_x0000_ùn??_x0000_?_x000f_???_x000f_"/>
      <sheetName val="dt䡫hovt"/>
      <sheetName val=" lam?_x000e_2_Goi 1 (TT04)? 2_goi 1 d"/>
      <sheetName val="LEGEND"/>
      <sheetName val="tra-vat-lieu"/>
      <sheetName val="Sheet5?_x0008__x0006__x0008__x0003_ဠ 蜰Ư༢?螸Ư༢?蠼Ư༢?裀Ưܢ?襄Ư"/>
      <sheetName val="uniBase"/>
      <sheetName val="vniBase"/>
      <sheetName val="abcBase"/>
      <sheetName val="Sheet5_x0000__x0008__x0006__x0008__x0003_? ?Ý?_x0000_?Ý?_x0000_?Ý?_x0000_?Ý?_x0000_?Ý"/>
      <sheetName val="Sheet5?_x0008__x0006__x0008__x0003_? ?Ý???Ý???Ý???Ý???Ý"/>
      <sheetName val="Sheet5??Ý??Ý??Ý??Ý??Ý??Ý?"/>
      <sheetName val="? ?U?"/>
      <sheetName val="[BC11cau-Q"/>
      <sheetName val="TONG XOP NHAN CONG"/>
      <sheetName val="Khoi luong"/>
      <sheetName val="BOQ-1"/>
      <sheetName val="Sheet5ဠ蜰Ư༢螸Ư༢蠼Ư༢裀Ư༢襄Ư"/>
      <sheetName val="Sheet5??U??U??U??U??U"/>
      <sheetName val="Sheet5??Ý??Ý??Ý??Ý??Ý"/>
    </sheetNames>
    <sheetDataSet>
      <sheetData sheetId="0" refreshError="1"/>
      <sheetData sheetId="1" refreshError="1"/>
      <sheetData sheetId="2" refreshError="1"/>
      <sheetData sheetId="3" refreshError="1">
        <row r="10">
          <cell r="C10" t="str">
            <v>CÇu ®ång bôt km397+485.75</v>
          </cell>
          <cell r="J10">
            <v>1656805757.0816243</v>
          </cell>
        </row>
        <row r="11">
          <cell r="C11" t="str">
            <v>1. DÇm BTCT D¦L L=24m</v>
          </cell>
          <cell r="D11" t="str">
            <v>m3</v>
          </cell>
          <cell r="E11">
            <v>52.75</v>
          </cell>
          <cell r="F11">
            <v>278810.8254982286</v>
          </cell>
          <cell r="G11">
            <v>35358.619999999995</v>
          </cell>
          <cell r="H11">
            <v>0</v>
          </cell>
          <cell r="I11">
            <v>488783.70715874148</v>
          </cell>
          <cell r="J11">
            <v>528800000</v>
          </cell>
        </row>
        <row r="12">
          <cell r="C12" t="str">
            <v>DÇm BTCT D¦L L=24m</v>
          </cell>
          <cell r="D12" t="str">
            <v>DÇm</v>
          </cell>
          <cell r="E12">
            <v>4</v>
          </cell>
          <cell r="F12" t="e">
            <v>#N/A</v>
          </cell>
          <cell r="G12" t="e">
            <v>#N/A</v>
          </cell>
          <cell r="H12" t="e">
            <v>#N/A</v>
          </cell>
          <cell r="I12">
            <v>100000000</v>
          </cell>
          <cell r="J12">
            <v>400000000</v>
          </cell>
        </row>
        <row r="13">
          <cell r="C13" t="str">
            <v>Lao l¾p dÇm BTCT D¦L L=24m</v>
          </cell>
          <cell r="D13" t="str">
            <v>DÇm</v>
          </cell>
          <cell r="E13">
            <v>4</v>
          </cell>
          <cell r="F13" t="e">
            <v>#N/A</v>
          </cell>
          <cell r="G13" t="e">
            <v>#N/A</v>
          </cell>
          <cell r="H13" t="e">
            <v>#N/A</v>
          </cell>
          <cell r="I13">
            <v>28000000</v>
          </cell>
          <cell r="J13">
            <v>112000000</v>
          </cell>
        </row>
        <row r="14">
          <cell r="C14" t="str">
            <v>Mua vµ l¾p ®Æt gèi cÇu b»ng cao su</v>
          </cell>
          <cell r="D14" t="str">
            <v>Gèi</v>
          </cell>
          <cell r="E14">
            <v>8</v>
          </cell>
          <cell r="F14">
            <v>1581785.4</v>
          </cell>
          <cell r="G14">
            <v>30683.100000000002</v>
          </cell>
          <cell r="H14">
            <v>0</v>
          </cell>
          <cell r="I14">
            <v>2100000</v>
          </cell>
          <cell r="J14">
            <v>16800000</v>
          </cell>
        </row>
        <row r="15">
          <cell r="C15" t="str">
            <v>2. Líp phñ mÆt cÇu</v>
          </cell>
          <cell r="J15">
            <v>43209530.30685392</v>
          </cell>
        </row>
        <row r="16">
          <cell r="C16" t="str">
            <v>Bª t«ng t¹o dèc M300</v>
          </cell>
          <cell r="D16" t="str">
            <v>m3</v>
          </cell>
          <cell r="E16">
            <v>19.2</v>
          </cell>
          <cell r="F16">
            <v>574369.22931885719</v>
          </cell>
          <cell r="G16">
            <v>40910.799999999996</v>
          </cell>
          <cell r="H16">
            <v>12642.59325</v>
          </cell>
          <cell r="I16">
            <v>983321.19550532626</v>
          </cell>
          <cell r="J16">
            <v>18879766.953702264</v>
          </cell>
        </row>
        <row r="17">
          <cell r="C17" t="str">
            <v>BTN h¹t mÞn dµy 5cm</v>
          </cell>
          <cell r="D17" t="str">
            <v>m2</v>
          </cell>
          <cell r="E17">
            <v>192</v>
          </cell>
          <cell r="F17">
            <v>42468.434871299731</v>
          </cell>
          <cell r="G17">
            <v>329.74254000000002</v>
          </cell>
          <cell r="H17">
            <v>2021.9958464000001</v>
          </cell>
          <cell r="I17">
            <v>57176.14270663201</v>
          </cell>
          <cell r="J17">
            <v>10977819.399673346</v>
          </cell>
        </row>
        <row r="18">
          <cell r="C18" t="str">
            <v>Cèt thÐp c¸c lo¹i</v>
          </cell>
          <cell r="D18" t="str">
            <v>TÊn</v>
          </cell>
          <cell r="E18">
            <v>1.92</v>
          </cell>
          <cell r="F18">
            <v>4911215.3371428577</v>
          </cell>
          <cell r="G18">
            <v>159406.01</v>
          </cell>
          <cell r="H18">
            <v>99583.053999999989</v>
          </cell>
          <cell r="I18">
            <v>6954137.4757699519</v>
          </cell>
          <cell r="J18">
            <v>13351943.953478307</v>
          </cell>
        </row>
        <row r="19">
          <cell r="C19" t="str">
            <v>3. Lan can tay vÞn b»ng BTCT</v>
          </cell>
          <cell r="D19" t="str">
            <v>md</v>
          </cell>
          <cell r="E19">
            <v>68.8</v>
          </cell>
          <cell r="I19">
            <v>450000</v>
          </cell>
          <cell r="J19">
            <v>30960000</v>
          </cell>
        </row>
        <row r="20">
          <cell r="C20" t="str">
            <v>4. B¶n dÉn KT(300x220x20)cm</v>
          </cell>
          <cell r="D20" t="str">
            <v>b¶n</v>
          </cell>
          <cell r="E20">
            <v>8</v>
          </cell>
          <cell r="I20">
            <v>2200000</v>
          </cell>
          <cell r="J20">
            <v>17600000</v>
          </cell>
        </row>
        <row r="21">
          <cell r="C21" t="str">
            <v>5. Khe co d·n cao su</v>
          </cell>
          <cell r="D21" t="str">
            <v>md</v>
          </cell>
          <cell r="E21">
            <v>16</v>
          </cell>
          <cell r="I21">
            <v>2500000</v>
          </cell>
          <cell r="J21">
            <v>40000000</v>
          </cell>
        </row>
        <row r="22">
          <cell r="C22" t="str">
            <v>6. T­êng hé lan mÒm</v>
          </cell>
          <cell r="D22" t="str">
            <v>md</v>
          </cell>
          <cell r="E22">
            <v>40</v>
          </cell>
          <cell r="I22">
            <v>450000</v>
          </cell>
          <cell r="J22">
            <v>18000000</v>
          </cell>
        </row>
        <row r="23">
          <cell r="C23" t="str">
            <v>7. Mè cÇu</v>
          </cell>
          <cell r="J23">
            <v>910628027.20978248</v>
          </cell>
        </row>
        <row r="24">
          <cell r="C24" t="str">
            <v>Bª t«ng M300</v>
          </cell>
          <cell r="D24" t="str">
            <v>m3</v>
          </cell>
          <cell r="E24">
            <v>1.23</v>
          </cell>
          <cell r="F24">
            <v>563323.6672165714</v>
          </cell>
          <cell r="G24">
            <v>83931.68</v>
          </cell>
          <cell r="H24">
            <v>50524.219980000002</v>
          </cell>
          <cell r="I24">
            <v>1211661.7359944407</v>
          </cell>
          <cell r="J24">
            <v>1490343.9352731621</v>
          </cell>
        </row>
        <row r="25">
          <cell r="C25" t="str">
            <v>Bª t«ng M250</v>
          </cell>
          <cell r="D25" t="str">
            <v>m3</v>
          </cell>
          <cell r="E25">
            <v>410.45</v>
          </cell>
          <cell r="F25">
            <v>467896.36724971433</v>
          </cell>
          <cell r="G25">
            <v>44651.040000000001</v>
          </cell>
          <cell r="H25">
            <v>50524.219980000002</v>
          </cell>
          <cell r="I25">
            <v>913830.47055423819</v>
          </cell>
          <cell r="J25">
            <v>375081716.63898706</v>
          </cell>
        </row>
        <row r="26">
          <cell r="C26" t="str">
            <v>Bª t«ng lãt mãng M100 ®¸ 4x6</v>
          </cell>
          <cell r="D26" t="str">
            <v>m3</v>
          </cell>
          <cell r="E26">
            <v>9</v>
          </cell>
          <cell r="F26">
            <v>261846.0050055357</v>
          </cell>
          <cell r="G26">
            <v>22898.699999999997</v>
          </cell>
          <cell r="H26">
            <v>12040.565000000001</v>
          </cell>
          <cell r="I26">
            <v>476409.41943829454</v>
          </cell>
          <cell r="J26">
            <v>4287684.7749446509</v>
          </cell>
        </row>
        <row r="27">
          <cell r="C27" t="str">
            <v>Cèt thÐp c¸c lo¹i</v>
          </cell>
          <cell r="D27" t="str">
            <v>TÊn</v>
          </cell>
          <cell r="E27">
            <v>28.82</v>
          </cell>
          <cell r="F27">
            <v>4932735.3371428577</v>
          </cell>
          <cell r="G27">
            <v>179831.68000000002</v>
          </cell>
          <cell r="H27">
            <v>210581.53</v>
          </cell>
          <cell r="I27">
            <v>7224454.8297665929</v>
          </cell>
          <cell r="J27">
            <v>208208788.1938732</v>
          </cell>
        </row>
        <row r="28">
          <cell r="C28" t="str">
            <v>§¸ héc x©y tø nãn M100</v>
          </cell>
          <cell r="D28" t="str">
            <v>m3</v>
          </cell>
          <cell r="E28">
            <v>46.5</v>
          </cell>
          <cell r="F28">
            <v>278810.8254982286</v>
          </cell>
          <cell r="G28">
            <v>35358.619999999995</v>
          </cell>
          <cell r="H28">
            <v>0</v>
          </cell>
          <cell r="I28">
            <v>488783.70716064883</v>
          </cell>
          <cell r="J28">
            <v>22728442.382970169</v>
          </cell>
        </row>
        <row r="29">
          <cell r="C29" t="str">
            <v>§¸ héc x©y taluy v÷a M100</v>
          </cell>
          <cell r="D29" t="str">
            <v>m3</v>
          </cell>
          <cell r="E29">
            <v>96</v>
          </cell>
          <cell r="F29">
            <v>248531.96105274287</v>
          </cell>
          <cell r="G29">
            <v>31998.09</v>
          </cell>
          <cell r="H29">
            <v>0</v>
          </cell>
          <cell r="I29">
            <v>437566.59880956577</v>
          </cell>
          <cell r="J29">
            <v>42006393.48571831</v>
          </cell>
        </row>
        <row r="30">
          <cell r="C30" t="str">
            <v>§¸ héc x©y mãng, ch©n khay M100</v>
          </cell>
          <cell r="D30" t="str">
            <v>m3</v>
          </cell>
          <cell r="E30">
            <v>98.74</v>
          </cell>
          <cell r="F30">
            <v>248531.96105274287</v>
          </cell>
          <cell r="G30">
            <v>27907.01</v>
          </cell>
          <cell r="H30">
            <v>0</v>
          </cell>
          <cell r="I30">
            <v>421653.28258626495</v>
          </cell>
          <cell r="J30">
            <v>41634045.122567795</v>
          </cell>
        </row>
        <row r="31">
          <cell r="C31" t="str">
            <v xml:space="preserve">D¨m s¹n ®Öm </v>
          </cell>
          <cell r="D31" t="str">
            <v>m3</v>
          </cell>
          <cell r="E31">
            <v>63.58</v>
          </cell>
          <cell r="F31">
            <v>135855.41509523807</v>
          </cell>
          <cell r="G31">
            <v>30115.26</v>
          </cell>
          <cell r="H31">
            <v>0</v>
          </cell>
          <cell r="I31">
            <v>288292.40124649595</v>
          </cell>
          <cell r="J31">
            <v>18329630.871252213</v>
          </cell>
        </row>
        <row r="32">
          <cell r="C32" t="str">
            <v xml:space="preserve">§µo mãng ®Êt cÊp 3 </v>
          </cell>
          <cell r="D32" t="str">
            <v>m3</v>
          </cell>
          <cell r="E32">
            <v>1142.2</v>
          </cell>
          <cell r="F32">
            <v>0</v>
          </cell>
          <cell r="G32">
            <v>5890.0582800000002</v>
          </cell>
          <cell r="H32">
            <v>2404.6233119999997</v>
          </cell>
          <cell r="I32">
            <v>26458.435658106639</v>
          </cell>
          <cell r="J32">
            <v>30220825.208689403</v>
          </cell>
        </row>
        <row r="33">
          <cell r="C33" t="str">
            <v>§¾p ®Êt cÊp 3</v>
          </cell>
          <cell r="D33" t="str">
            <v>m3</v>
          </cell>
          <cell r="E33">
            <v>2229.6</v>
          </cell>
          <cell r="F33">
            <v>0</v>
          </cell>
          <cell r="G33">
            <v>9298.26</v>
          </cell>
          <cell r="H33">
            <v>0</v>
          </cell>
          <cell r="I33">
            <v>36167.992732107356</v>
          </cell>
          <cell r="J33">
            <v>80640156.595506564</v>
          </cell>
        </row>
        <row r="34">
          <cell r="C34" t="str">
            <v>Thi c«ng mè</v>
          </cell>
          <cell r="D34" t="str">
            <v>TB</v>
          </cell>
          <cell r="J34">
            <v>86000000</v>
          </cell>
        </row>
        <row r="35">
          <cell r="C35" t="str">
            <v xml:space="preserve">8. Cäc BTCT (35x35)cm </v>
          </cell>
          <cell r="D35" t="str">
            <v>md</v>
          </cell>
          <cell r="I35">
            <v>400000</v>
          </cell>
          <cell r="J35">
            <v>0</v>
          </cell>
        </row>
        <row r="36">
          <cell r="C36" t="str">
            <v>9. Ph¸ dì cÇu cò</v>
          </cell>
          <cell r="J36">
            <v>21608199.564987957</v>
          </cell>
        </row>
        <row r="37">
          <cell r="C37" t="str">
            <v>§Ëp bá bª t«ng cÇu cò</v>
          </cell>
          <cell r="D37" t="str">
            <v>m3</v>
          </cell>
          <cell r="E37">
            <v>17.55</v>
          </cell>
          <cell r="F37">
            <v>0</v>
          </cell>
          <cell r="G37">
            <v>68671.7</v>
          </cell>
          <cell r="H37">
            <v>0</v>
          </cell>
          <cell r="I37">
            <v>267116.37946255063</v>
          </cell>
          <cell r="J37">
            <v>4687892.4595677638</v>
          </cell>
        </row>
        <row r="38">
          <cell r="C38" t="str">
            <v>§Ëp bá ®¸ héc x©y cò</v>
          </cell>
          <cell r="D38" t="str">
            <v>m3</v>
          </cell>
          <cell r="E38">
            <v>90.96</v>
          </cell>
          <cell r="F38">
            <v>0</v>
          </cell>
          <cell r="G38">
            <v>22208.720000000001</v>
          </cell>
          <cell r="H38">
            <v>0</v>
          </cell>
          <cell r="I38">
            <v>86386.573783633401</v>
          </cell>
          <cell r="J38">
            <v>7857722.7513592932</v>
          </cell>
        </row>
        <row r="39">
          <cell r="C39" t="str">
            <v>Th¸o dì thÐp cÇu cò</v>
          </cell>
          <cell r="D39" t="str">
            <v>TÊn</v>
          </cell>
          <cell r="E39">
            <v>4.71</v>
          </cell>
          <cell r="F39">
            <v>215999.99999999997</v>
          </cell>
          <cell r="G39">
            <v>218652</v>
          </cell>
          <cell r="H39">
            <v>543277.45000000007</v>
          </cell>
          <cell r="I39">
            <v>1924115.5741105948</v>
          </cell>
          <cell r="J39">
            <v>9062584.3540609013</v>
          </cell>
        </row>
        <row r="40">
          <cell r="C40" t="str">
            <v>10. H¹ng môc kh¸c</v>
          </cell>
          <cell r="D40" t="str">
            <v>TB</v>
          </cell>
          <cell r="J40">
            <v>46000000</v>
          </cell>
        </row>
        <row r="41">
          <cell r="C41" t="str">
            <v>§¾p ®Êt ®ª quai</v>
          </cell>
          <cell r="D41" t="str">
            <v>m3</v>
          </cell>
          <cell r="E41">
            <v>80</v>
          </cell>
          <cell r="F41">
            <v>0</v>
          </cell>
          <cell r="G41">
            <v>29528.04</v>
          </cell>
          <cell r="H41">
            <v>0</v>
          </cell>
          <cell r="I41">
            <v>137828.35964320746</v>
          </cell>
          <cell r="J41">
            <v>11026268.771456596</v>
          </cell>
        </row>
        <row r="42">
          <cell r="C42" t="str">
            <v>M¸y b¬m n­íc</v>
          </cell>
          <cell r="D42" t="str">
            <v>Ca</v>
          </cell>
          <cell r="E42">
            <v>50</v>
          </cell>
          <cell r="F42">
            <v>0</v>
          </cell>
          <cell r="G42">
            <v>0</v>
          </cell>
          <cell r="H42">
            <v>466499</v>
          </cell>
          <cell r="I42">
            <v>625657.55711489427</v>
          </cell>
          <cell r="J42">
            <v>31282877.855744712</v>
          </cell>
        </row>
        <row r="43">
          <cell r="C43" t="str">
            <v>Mua vµ l¾p ®Æt biÓn b¸o ®­êng bé</v>
          </cell>
          <cell r="D43" t="str">
            <v>Bé</v>
          </cell>
          <cell r="E43">
            <v>4</v>
          </cell>
          <cell r="F43">
            <v>594310.03418620001</v>
          </cell>
          <cell r="G43">
            <v>9170.9856</v>
          </cell>
          <cell r="H43">
            <v>2246.2963200000004</v>
          </cell>
          <cell r="I43">
            <v>860000</v>
          </cell>
          <cell r="J43">
            <v>3440000</v>
          </cell>
        </row>
        <row r="44">
          <cell r="C44" t="str">
            <v>10. TuyÕn tr¸nh</v>
          </cell>
          <cell r="J44">
            <v>0</v>
          </cell>
        </row>
        <row r="45">
          <cell r="C45" t="str">
            <v>DÇm I500 lµm cÇu t¹m</v>
          </cell>
          <cell r="D45" t="str">
            <v>TÊn</v>
          </cell>
          <cell r="F45">
            <v>999886.30761904758</v>
          </cell>
          <cell r="G45">
            <v>346912.49600000004</v>
          </cell>
          <cell r="H45">
            <v>446151.53</v>
          </cell>
          <cell r="I45">
            <v>3623924.8854130441</v>
          </cell>
          <cell r="J45">
            <v>0</v>
          </cell>
        </row>
        <row r="46">
          <cell r="C46" t="str">
            <v>L¾p dùng vµ th¸o dì cÇu t¹m</v>
          </cell>
          <cell r="D46" t="str">
            <v>TÊn</v>
          </cell>
          <cell r="E46">
            <v>0</v>
          </cell>
          <cell r="F46">
            <v>278999.99999999994</v>
          </cell>
          <cell r="G46">
            <v>218652</v>
          </cell>
          <cell r="H46">
            <v>543277.45000000007</v>
          </cell>
          <cell r="I46">
            <v>2200391.9957527202</v>
          </cell>
          <cell r="J46">
            <v>0</v>
          </cell>
        </row>
        <row r="47">
          <cell r="C47" t="str">
            <v>L¾p ®Æt vµ th¸o dì rä ®¸</v>
          </cell>
          <cell r="D47" t="str">
            <v>Rä</v>
          </cell>
          <cell r="F47">
            <v>167311.23357142857</v>
          </cell>
          <cell r="G47">
            <v>63119.520000000004</v>
          </cell>
          <cell r="H47">
            <v>0</v>
          </cell>
          <cell r="I47">
            <v>498735.7040999615</v>
          </cell>
          <cell r="J47">
            <v>0</v>
          </cell>
        </row>
        <row r="48">
          <cell r="C48" t="str">
            <v xml:space="preserve">§¾p ®Êt nÒn ®­êng </v>
          </cell>
          <cell r="D48" t="str">
            <v>m3</v>
          </cell>
          <cell r="F48">
            <v>5714.2857142857138</v>
          </cell>
          <cell r="G48">
            <v>6287.7246742857133</v>
          </cell>
          <cell r="H48">
            <v>16215.547368</v>
          </cell>
          <cell r="I48">
            <v>60797.097711059716</v>
          </cell>
          <cell r="J48">
            <v>0</v>
          </cell>
        </row>
        <row r="49">
          <cell r="C49" t="str">
            <v>Mãng cÊp phèi ®¸ d¨m lo¹i 1</v>
          </cell>
          <cell r="D49" t="str">
            <v>m3</v>
          </cell>
          <cell r="F49">
            <v>211603.89028571427</v>
          </cell>
          <cell r="G49">
            <v>675.13600000000008</v>
          </cell>
          <cell r="H49">
            <v>7602.8820839999989</v>
          </cell>
          <cell r="I49">
            <v>256047.42392078004</v>
          </cell>
          <cell r="J49">
            <v>0</v>
          </cell>
        </row>
        <row r="50">
          <cell r="C50" t="str">
            <v>cÇu chÌ rÐn km399+647.55</v>
          </cell>
          <cell r="J50">
            <v>1429621416.0456164</v>
          </cell>
        </row>
        <row r="51">
          <cell r="C51" t="str">
            <v>1. DÇm BTCT th­êng L=12m</v>
          </cell>
          <cell r="J51">
            <v>271000000</v>
          </cell>
        </row>
        <row r="52">
          <cell r="C52" t="str">
            <v>DÇm BTCT th­êng L=12m</v>
          </cell>
          <cell r="D52" t="str">
            <v>DÇm</v>
          </cell>
          <cell r="E52">
            <v>5</v>
          </cell>
          <cell r="F52" t="e">
            <v>#N/A</v>
          </cell>
          <cell r="G52" t="e">
            <v>#N/A</v>
          </cell>
          <cell r="H52" t="e">
            <v>#N/A</v>
          </cell>
          <cell r="I52">
            <v>35000000</v>
          </cell>
          <cell r="J52">
            <v>175000000</v>
          </cell>
        </row>
        <row r="53">
          <cell r="C53" t="str">
            <v>Lao l¾p dÇm BTCT L=12m</v>
          </cell>
          <cell r="D53" t="str">
            <v>DÇm</v>
          </cell>
          <cell r="E53">
            <v>5</v>
          </cell>
          <cell r="F53" t="e">
            <v>#N/A</v>
          </cell>
          <cell r="G53" t="e">
            <v>#N/A</v>
          </cell>
          <cell r="H53" t="e">
            <v>#N/A</v>
          </cell>
          <cell r="I53">
            <v>15000000</v>
          </cell>
          <cell r="J53">
            <v>75000000</v>
          </cell>
        </row>
        <row r="54">
          <cell r="C54" t="str">
            <v>Mua vµ l¾p ®Æt gèi cÇu b»ng cao su</v>
          </cell>
          <cell r="D54" t="str">
            <v>Gèi</v>
          </cell>
          <cell r="E54">
            <v>10</v>
          </cell>
          <cell r="F54">
            <v>1581785.4</v>
          </cell>
          <cell r="G54">
            <v>30683.100000000002</v>
          </cell>
          <cell r="H54">
            <v>0</v>
          </cell>
          <cell r="I54">
            <v>2100000</v>
          </cell>
          <cell r="J54">
            <v>21000000</v>
          </cell>
        </row>
        <row r="55">
          <cell r="C55" t="str">
            <v>2. Líp phñ mÆt cÇu</v>
          </cell>
          <cell r="I55">
            <v>0</v>
          </cell>
          <cell r="J55">
            <v>21604765.15342696</v>
          </cell>
        </row>
        <row r="56">
          <cell r="C56" t="str">
            <v>Bª t«ng t¹o dèc M300</v>
          </cell>
          <cell r="D56" t="str">
            <v>m3</v>
          </cell>
          <cell r="E56">
            <v>9.6</v>
          </cell>
          <cell r="F56">
            <v>574369.22931885719</v>
          </cell>
          <cell r="G56">
            <v>40910.799999999996</v>
          </cell>
          <cell r="H56">
            <v>12642.59325</v>
          </cell>
          <cell r="I56">
            <v>983321.19550532626</v>
          </cell>
          <cell r="J56">
            <v>9439883.4768511318</v>
          </cell>
        </row>
        <row r="57">
          <cell r="C57" t="str">
            <v>BTN h¹t mÞn dµy 5cm</v>
          </cell>
          <cell r="D57" t="str">
            <v>m2</v>
          </cell>
          <cell r="E57">
            <v>96</v>
          </cell>
          <cell r="F57">
            <v>42468.434871299731</v>
          </cell>
          <cell r="G57">
            <v>329.74254000000002</v>
          </cell>
          <cell r="H57">
            <v>2021.9958464000001</v>
          </cell>
          <cell r="I57">
            <v>57176.14270663201</v>
          </cell>
          <cell r="J57">
            <v>5488909.6998366732</v>
          </cell>
        </row>
        <row r="58">
          <cell r="C58" t="str">
            <v>Cèt thÐp c¸c lo¹i</v>
          </cell>
          <cell r="D58" t="str">
            <v>TÊn</v>
          </cell>
          <cell r="E58">
            <v>0.96</v>
          </cell>
          <cell r="F58">
            <v>4911215.3371428577</v>
          </cell>
          <cell r="G58">
            <v>159406.01</v>
          </cell>
          <cell r="H58">
            <v>99583.053999999989</v>
          </cell>
          <cell r="I58">
            <v>6954137.4757699519</v>
          </cell>
          <cell r="J58">
            <v>6675971.9767391533</v>
          </cell>
        </row>
        <row r="59">
          <cell r="C59" t="str">
            <v>3. Lan can tay vÞn b»ng BTCT</v>
          </cell>
          <cell r="D59" t="str">
            <v>md</v>
          </cell>
          <cell r="E59">
            <v>43.76</v>
          </cell>
          <cell r="I59">
            <v>450000</v>
          </cell>
          <cell r="J59">
            <v>19692000</v>
          </cell>
        </row>
        <row r="60">
          <cell r="C60" t="str">
            <v>4. B¶n dÉn KT(300x220x20)cm</v>
          </cell>
          <cell r="D60" t="str">
            <v>b¶n</v>
          </cell>
          <cell r="E60">
            <v>8</v>
          </cell>
          <cell r="I60">
            <v>2200000</v>
          </cell>
          <cell r="J60">
            <v>17600000</v>
          </cell>
        </row>
        <row r="61">
          <cell r="C61" t="str">
            <v>5. Khe co d·n cao su</v>
          </cell>
          <cell r="D61" t="str">
            <v>md</v>
          </cell>
          <cell r="E61">
            <v>16</v>
          </cell>
          <cell r="I61">
            <v>2500000</v>
          </cell>
          <cell r="J61">
            <v>40000000</v>
          </cell>
        </row>
        <row r="62">
          <cell r="C62" t="str">
            <v>6. T­êng hé lan mÒm</v>
          </cell>
          <cell r="D62" t="str">
            <v>md</v>
          </cell>
          <cell r="E62">
            <v>40</v>
          </cell>
          <cell r="F62">
            <v>4911215.3371428577</v>
          </cell>
          <cell r="G62">
            <v>0</v>
          </cell>
          <cell r="H62">
            <v>99583.053999999989</v>
          </cell>
          <cell r="I62">
            <v>450000</v>
          </cell>
          <cell r="J62">
            <v>18000000</v>
          </cell>
        </row>
        <row r="63">
          <cell r="C63" t="str">
            <v>7. Mè cÇu</v>
          </cell>
          <cell r="I63">
            <v>0</v>
          </cell>
          <cell r="J63">
            <v>951974066.90245414</v>
          </cell>
        </row>
        <row r="64">
          <cell r="C64" t="str">
            <v>Bª t«ng M300</v>
          </cell>
          <cell r="D64" t="str">
            <v>m3</v>
          </cell>
          <cell r="E64">
            <v>301.68</v>
          </cell>
          <cell r="F64">
            <v>563323.6672165714</v>
          </cell>
          <cell r="G64">
            <v>83931.68</v>
          </cell>
          <cell r="H64">
            <v>50524.219980000002</v>
          </cell>
          <cell r="I64">
            <v>1211661.7359944407</v>
          </cell>
          <cell r="J64">
            <v>365534112.51480287</v>
          </cell>
        </row>
        <row r="65">
          <cell r="C65" t="str">
            <v>Bª t«ng M250</v>
          </cell>
          <cell r="D65" t="str">
            <v>m3</v>
          </cell>
          <cell r="E65">
            <v>61.725000000000001</v>
          </cell>
          <cell r="F65">
            <v>467896.36724971433</v>
          </cell>
          <cell r="G65">
            <v>44651.040000000001</v>
          </cell>
          <cell r="H65">
            <v>50524.219980000002</v>
          </cell>
          <cell r="I65">
            <v>913830.47055423819</v>
          </cell>
          <cell r="J65">
            <v>56406185.79496035</v>
          </cell>
        </row>
        <row r="66">
          <cell r="C66" t="str">
            <v>Bª t«ng lãt mãng M100 ®¸ 4x6</v>
          </cell>
          <cell r="D66" t="str">
            <v>m3</v>
          </cell>
          <cell r="E66">
            <v>9</v>
          </cell>
          <cell r="F66">
            <v>261846.0050055357</v>
          </cell>
          <cell r="G66">
            <v>22898.699999999997</v>
          </cell>
          <cell r="H66">
            <v>12040.565000000001</v>
          </cell>
          <cell r="I66">
            <v>476409.41943829454</v>
          </cell>
          <cell r="J66">
            <v>4287684.7749446509</v>
          </cell>
        </row>
        <row r="67">
          <cell r="C67" t="str">
            <v>Cèt thÐp c¸c lo¹i</v>
          </cell>
          <cell r="D67" t="str">
            <v>TÊn</v>
          </cell>
          <cell r="E67">
            <v>25.437999999999999</v>
          </cell>
          <cell r="F67">
            <v>4932735.3371428577</v>
          </cell>
          <cell r="G67">
            <v>179831.68000000002</v>
          </cell>
          <cell r="H67">
            <v>210581.53</v>
          </cell>
          <cell r="I67">
            <v>7224454.8297665929</v>
          </cell>
          <cell r="J67">
            <v>183775681.95960259</v>
          </cell>
        </row>
        <row r="68">
          <cell r="C68" t="str">
            <v>§¸ héc x©y tø nãn M100</v>
          </cell>
          <cell r="D68" t="str">
            <v>m3</v>
          </cell>
          <cell r="E68">
            <v>16.96</v>
          </cell>
          <cell r="F68">
            <v>278810.8254982286</v>
          </cell>
          <cell r="G68">
            <v>35358.619999999995</v>
          </cell>
          <cell r="H68">
            <v>0</v>
          </cell>
          <cell r="I68">
            <v>488783.70716064883</v>
          </cell>
          <cell r="J68">
            <v>8289771.6734446045</v>
          </cell>
        </row>
        <row r="69">
          <cell r="C69" t="str">
            <v>§¸ héc x©y taluy v÷a M100</v>
          </cell>
          <cell r="D69" t="str">
            <v>m3</v>
          </cell>
          <cell r="E69">
            <v>45</v>
          </cell>
          <cell r="F69">
            <v>248531.96105274287</v>
          </cell>
          <cell r="G69">
            <v>31998.09</v>
          </cell>
          <cell r="H69">
            <v>0</v>
          </cell>
          <cell r="I69">
            <v>437566.59880956577</v>
          </cell>
          <cell r="J69">
            <v>19690496.94643046</v>
          </cell>
        </row>
        <row r="70">
          <cell r="C70" t="str">
            <v>§¸ héc x©y mãng, ch©n khay M100</v>
          </cell>
          <cell r="D70" t="str">
            <v>m3</v>
          </cell>
          <cell r="E70">
            <v>48.84</v>
          </cell>
          <cell r="F70">
            <v>248531.96105274287</v>
          </cell>
          <cell r="G70">
            <v>27907.01</v>
          </cell>
          <cell r="H70">
            <v>0</v>
          </cell>
          <cell r="I70">
            <v>421653.28258626495</v>
          </cell>
          <cell r="J70">
            <v>20593546.32151318</v>
          </cell>
        </row>
        <row r="71">
          <cell r="C71" t="str">
            <v xml:space="preserve">D¨m s¹n ®Öm </v>
          </cell>
          <cell r="D71" t="str">
            <v>m3</v>
          </cell>
          <cell r="E71">
            <v>38.79</v>
          </cell>
          <cell r="F71">
            <v>135855.41509523807</v>
          </cell>
          <cell r="G71">
            <v>30115.26</v>
          </cell>
          <cell r="H71">
            <v>0</v>
          </cell>
          <cell r="I71">
            <v>288292.40124649595</v>
          </cell>
          <cell r="J71">
            <v>11182862.244351577</v>
          </cell>
        </row>
        <row r="72">
          <cell r="C72" t="str">
            <v xml:space="preserve">§µo mãng ®Êt cÊp 3 </v>
          </cell>
          <cell r="D72" t="str">
            <v>m3</v>
          </cell>
          <cell r="E72">
            <v>3153.9</v>
          </cell>
          <cell r="F72">
            <v>0</v>
          </cell>
          <cell r="G72">
            <v>5890.0582800000002</v>
          </cell>
          <cell r="H72">
            <v>2404.6233119999997</v>
          </cell>
          <cell r="I72">
            <v>26458.435658106639</v>
          </cell>
          <cell r="J72">
            <v>83447260.222102523</v>
          </cell>
        </row>
        <row r="73">
          <cell r="C73" t="str">
            <v>§¾p ®Êt cÊp 3</v>
          </cell>
          <cell r="D73" t="str">
            <v>m3</v>
          </cell>
          <cell r="E73">
            <v>3394.34</v>
          </cell>
          <cell r="F73">
            <v>0</v>
          </cell>
          <cell r="G73">
            <v>9298.26</v>
          </cell>
          <cell r="H73">
            <v>0</v>
          </cell>
          <cell r="I73">
            <v>36167.992732107356</v>
          </cell>
          <cell r="J73">
            <v>122766464.45030129</v>
          </cell>
        </row>
        <row r="74">
          <cell r="C74" t="str">
            <v>Thi c«ng mè</v>
          </cell>
          <cell r="D74" t="str">
            <v>TB</v>
          </cell>
          <cell r="J74">
            <v>76000000</v>
          </cell>
        </row>
        <row r="75">
          <cell r="C75" t="str">
            <v>9. Ph¸ dì cÇu cò</v>
          </cell>
          <cell r="J75">
            <v>16750583.989735419</v>
          </cell>
        </row>
        <row r="76">
          <cell r="C76" t="str">
            <v>§Ëp bá bª t«ng cÇu cò</v>
          </cell>
          <cell r="D76" t="str">
            <v>m3</v>
          </cell>
          <cell r="E76">
            <v>31.08</v>
          </cell>
          <cell r="F76">
            <v>0</v>
          </cell>
          <cell r="G76">
            <v>68671.7</v>
          </cell>
          <cell r="H76">
            <v>0</v>
          </cell>
          <cell r="I76">
            <v>267116.37946255063</v>
          </cell>
          <cell r="J76">
            <v>8301977.0736960731</v>
          </cell>
        </row>
        <row r="77">
          <cell r="C77" t="str">
            <v>§Ëp bá ®¸ héc x©y cò</v>
          </cell>
          <cell r="D77" t="str">
            <v>m3</v>
          </cell>
          <cell r="E77">
            <v>97.8</v>
          </cell>
          <cell r="F77">
            <v>0</v>
          </cell>
          <cell r="G77">
            <v>22208.720000000001</v>
          </cell>
          <cell r="H77">
            <v>0</v>
          </cell>
          <cell r="I77">
            <v>86386.573783633401</v>
          </cell>
          <cell r="J77">
            <v>8448606.9160393458</v>
          </cell>
        </row>
        <row r="78">
          <cell r="C78" t="str">
            <v>Th¸o dì thÐp cÇu cò</v>
          </cell>
          <cell r="D78" t="str">
            <v>TÊn</v>
          </cell>
          <cell r="F78">
            <v>215999.99999999997</v>
          </cell>
          <cell r="G78">
            <v>218652</v>
          </cell>
          <cell r="H78">
            <v>543277.45000000007</v>
          </cell>
          <cell r="I78">
            <v>1924115.5741105948</v>
          </cell>
          <cell r="J78">
            <v>0</v>
          </cell>
        </row>
        <row r="79">
          <cell r="C79" t="str">
            <v>10. H¹ng môc kh¸c</v>
          </cell>
          <cell r="D79" t="str">
            <v>TB</v>
          </cell>
          <cell r="I79">
            <v>0</v>
          </cell>
          <cell r="J79">
            <v>73000000</v>
          </cell>
        </row>
        <row r="80">
          <cell r="C80" t="str">
            <v>§¾p ®Êt ®ª quai</v>
          </cell>
          <cell r="D80" t="str">
            <v>m3</v>
          </cell>
          <cell r="E80">
            <v>132</v>
          </cell>
          <cell r="F80">
            <v>0</v>
          </cell>
          <cell r="G80">
            <v>29528.04</v>
          </cell>
          <cell r="H80">
            <v>0</v>
          </cell>
          <cell r="I80">
            <v>137828.35964320746</v>
          </cell>
          <cell r="J80">
            <v>18193343.472903386</v>
          </cell>
        </row>
        <row r="81">
          <cell r="C81" t="str">
            <v>M¸y b¬m n­íc</v>
          </cell>
          <cell r="D81" t="str">
            <v>Ca</v>
          </cell>
          <cell r="E81">
            <v>62</v>
          </cell>
          <cell r="F81">
            <v>0</v>
          </cell>
          <cell r="G81">
            <v>0</v>
          </cell>
          <cell r="H81">
            <v>466499</v>
          </cell>
          <cell r="I81">
            <v>625657.55711489427</v>
          </cell>
          <cell r="J81">
            <v>38790768.541123442</v>
          </cell>
        </row>
        <row r="82">
          <cell r="C82" t="str">
            <v>Mua vµ l¾p ®Æt biÓn b¸o ®­êng bé</v>
          </cell>
          <cell r="D82" t="str">
            <v>Bé</v>
          </cell>
          <cell r="E82">
            <v>4</v>
          </cell>
          <cell r="F82">
            <v>594310.03418620001</v>
          </cell>
          <cell r="G82">
            <v>9170.9856</v>
          </cell>
          <cell r="H82">
            <v>2246.2963200000004</v>
          </cell>
          <cell r="I82">
            <v>860000</v>
          </cell>
          <cell r="J82">
            <v>3440000</v>
          </cell>
        </row>
        <row r="83">
          <cell r="C83" t="str">
            <v>cÇu khe chÑt km399+767.62</v>
          </cell>
          <cell r="J83">
            <v>1734440155.4768608</v>
          </cell>
        </row>
        <row r="84">
          <cell r="C84" t="str">
            <v>1. DÇm BTCT th­êng L=12m</v>
          </cell>
          <cell r="J84">
            <v>271000000</v>
          </cell>
        </row>
        <row r="85">
          <cell r="C85" t="str">
            <v>DÇm BTCT th­êng L=12m</v>
          </cell>
          <cell r="D85" t="str">
            <v>DÇm</v>
          </cell>
          <cell r="E85">
            <v>5</v>
          </cell>
          <cell r="F85" t="e">
            <v>#N/A</v>
          </cell>
          <cell r="G85" t="e">
            <v>#N/A</v>
          </cell>
          <cell r="H85" t="e">
            <v>#N/A</v>
          </cell>
          <cell r="I85">
            <v>35000000</v>
          </cell>
          <cell r="J85">
            <v>175000000</v>
          </cell>
        </row>
        <row r="86">
          <cell r="C86" t="str">
            <v>Lao l¾p dÇm BTCT L=12m</v>
          </cell>
          <cell r="D86" t="str">
            <v>DÇm</v>
          </cell>
          <cell r="E86">
            <v>5</v>
          </cell>
          <cell r="F86" t="e">
            <v>#N/A</v>
          </cell>
          <cell r="G86" t="e">
            <v>#N/A</v>
          </cell>
          <cell r="H86" t="e">
            <v>#N/A</v>
          </cell>
          <cell r="I86">
            <v>15000000</v>
          </cell>
          <cell r="J86">
            <v>75000000</v>
          </cell>
        </row>
        <row r="87">
          <cell r="C87" t="str">
            <v>Mua vµ l¾p ®Æt gèi cÇu b»ng cao su</v>
          </cell>
          <cell r="D87" t="str">
            <v>Gèi</v>
          </cell>
          <cell r="E87">
            <v>10</v>
          </cell>
          <cell r="F87">
            <v>1581785.4</v>
          </cell>
          <cell r="G87">
            <v>30683.100000000002</v>
          </cell>
          <cell r="H87">
            <v>0</v>
          </cell>
          <cell r="I87">
            <v>2100000</v>
          </cell>
          <cell r="J87">
            <v>21000000</v>
          </cell>
        </row>
        <row r="88">
          <cell r="C88" t="str">
            <v>2. Líp phñ mÆt cÇu</v>
          </cell>
          <cell r="I88">
            <v>0</v>
          </cell>
          <cell r="J88">
            <v>21604765.15342696</v>
          </cell>
        </row>
        <row r="89">
          <cell r="C89" t="str">
            <v>Bª t«ng t¹o dèc M300</v>
          </cell>
          <cell r="D89" t="str">
            <v>m3</v>
          </cell>
          <cell r="E89">
            <v>9.6</v>
          </cell>
          <cell r="F89">
            <v>574369.22931885719</v>
          </cell>
          <cell r="G89">
            <v>40910.799999999996</v>
          </cell>
          <cell r="H89">
            <v>12642.59325</v>
          </cell>
          <cell r="I89">
            <v>983321.19550532626</v>
          </cell>
          <cell r="J89">
            <v>9439883.4768511318</v>
          </cell>
        </row>
        <row r="90">
          <cell r="C90" t="str">
            <v>BTN h¹t mÞn dµy 5cm</v>
          </cell>
          <cell r="D90" t="str">
            <v>m2</v>
          </cell>
          <cell r="E90">
            <v>96</v>
          </cell>
          <cell r="F90">
            <v>42468.434871299731</v>
          </cell>
          <cell r="G90">
            <v>329.74254000000002</v>
          </cell>
          <cell r="H90">
            <v>2021.9958464000001</v>
          </cell>
          <cell r="I90">
            <v>57176.14270663201</v>
          </cell>
          <cell r="J90">
            <v>5488909.6998366732</v>
          </cell>
        </row>
        <row r="91">
          <cell r="C91" t="str">
            <v>Cèt thÐp c¸c lo¹i</v>
          </cell>
          <cell r="D91" t="str">
            <v>TÊn</v>
          </cell>
          <cell r="E91">
            <v>0.96</v>
          </cell>
          <cell r="F91">
            <v>4911215.3371428577</v>
          </cell>
          <cell r="G91">
            <v>159406.01</v>
          </cell>
          <cell r="H91">
            <v>99583.053999999989</v>
          </cell>
          <cell r="I91">
            <v>6954137.4757699519</v>
          </cell>
          <cell r="J91">
            <v>6675971.9767391533</v>
          </cell>
        </row>
        <row r="92">
          <cell r="C92" t="str">
            <v>3. Lan can tay vÞn b»ng BTCT</v>
          </cell>
          <cell r="D92" t="str">
            <v>md</v>
          </cell>
          <cell r="E92">
            <v>43.36</v>
          </cell>
          <cell r="I92">
            <v>450000</v>
          </cell>
          <cell r="J92">
            <v>19512000</v>
          </cell>
        </row>
        <row r="93">
          <cell r="C93" t="str">
            <v>4. B¶n dÉn KT(300x220x20)cm</v>
          </cell>
          <cell r="D93" t="str">
            <v>b¶n</v>
          </cell>
          <cell r="E93">
            <v>8</v>
          </cell>
          <cell r="I93">
            <v>2200000</v>
          </cell>
          <cell r="J93">
            <v>17600000</v>
          </cell>
        </row>
        <row r="94">
          <cell r="C94" t="str">
            <v>5. Khe co d·n cao su</v>
          </cell>
          <cell r="D94" t="str">
            <v>md</v>
          </cell>
          <cell r="E94">
            <v>16</v>
          </cell>
          <cell r="I94">
            <v>2500000</v>
          </cell>
          <cell r="J94">
            <v>40000000</v>
          </cell>
        </row>
        <row r="95">
          <cell r="C95" t="str">
            <v>6. T­êng hé lan mÒm</v>
          </cell>
          <cell r="D95" t="str">
            <v>md</v>
          </cell>
          <cell r="E95">
            <v>40</v>
          </cell>
          <cell r="I95">
            <v>450000</v>
          </cell>
          <cell r="J95">
            <v>18000000</v>
          </cell>
        </row>
        <row r="96">
          <cell r="C96" t="str">
            <v>7. Mè cÇu</v>
          </cell>
          <cell r="I96">
            <v>0</v>
          </cell>
          <cell r="J96">
            <v>1028767758.4093841</v>
          </cell>
        </row>
        <row r="97">
          <cell r="C97" t="str">
            <v>Bª t«ng M300</v>
          </cell>
          <cell r="D97" t="str">
            <v>m3</v>
          </cell>
          <cell r="E97">
            <v>299.88</v>
          </cell>
          <cell r="F97">
            <v>563323.6672165714</v>
          </cell>
          <cell r="G97">
            <v>83931.68</v>
          </cell>
          <cell r="H97">
            <v>50524.219980000002</v>
          </cell>
          <cell r="I97">
            <v>1211661.7359944407</v>
          </cell>
          <cell r="J97">
            <v>363353121.39001286</v>
          </cell>
        </row>
        <row r="98">
          <cell r="C98" t="str">
            <v>Bª t«ng M250</v>
          </cell>
          <cell r="D98" t="str">
            <v>m3</v>
          </cell>
          <cell r="E98">
            <v>60.77</v>
          </cell>
          <cell r="F98">
            <v>467896.36724971433</v>
          </cell>
          <cell r="G98">
            <v>44651.040000000001</v>
          </cell>
          <cell r="H98">
            <v>50524.219980000002</v>
          </cell>
          <cell r="I98">
            <v>913830.47055423819</v>
          </cell>
          <cell r="J98">
            <v>55533477.695581056</v>
          </cell>
        </row>
        <row r="99">
          <cell r="C99" t="str">
            <v>Bª t«ng lãt mãng M100 ®¸ 4x6</v>
          </cell>
          <cell r="D99" t="str">
            <v>m3</v>
          </cell>
          <cell r="E99">
            <v>9</v>
          </cell>
          <cell r="F99">
            <v>261846.0050055357</v>
          </cell>
          <cell r="G99">
            <v>22898.699999999997</v>
          </cell>
          <cell r="H99">
            <v>12040.565000000001</v>
          </cell>
          <cell r="I99">
            <v>476409.41943829454</v>
          </cell>
          <cell r="J99">
            <v>4287684.7749446509</v>
          </cell>
        </row>
        <row r="100">
          <cell r="C100" t="str">
            <v>Cèt thÐp c¸c lo¹i</v>
          </cell>
          <cell r="D100" t="str">
            <v>TÊn</v>
          </cell>
          <cell r="E100">
            <v>25.245000000000001</v>
          </cell>
          <cell r="F100">
            <v>4932735.3371428577</v>
          </cell>
          <cell r="G100">
            <v>179831.68000000002</v>
          </cell>
          <cell r="H100">
            <v>210581.53</v>
          </cell>
          <cell r="I100">
            <v>7224454.8297665929</v>
          </cell>
          <cell r="J100">
            <v>182381362.17745766</v>
          </cell>
        </row>
        <row r="101">
          <cell r="C101" t="str">
            <v>§¸ héc x©y tø nãn M100</v>
          </cell>
          <cell r="D101" t="str">
            <v>m3</v>
          </cell>
          <cell r="E101">
            <v>18.84</v>
          </cell>
          <cell r="F101">
            <v>278810.8254982286</v>
          </cell>
          <cell r="G101">
            <v>35358.619999999995</v>
          </cell>
          <cell r="H101">
            <v>0</v>
          </cell>
          <cell r="I101">
            <v>488783.70716064883</v>
          </cell>
          <cell r="J101">
            <v>9208685.0429066233</v>
          </cell>
        </row>
        <row r="102">
          <cell r="C102" t="str">
            <v>§¸ héc x©y taluy v÷a M100</v>
          </cell>
          <cell r="D102" t="str">
            <v>m3</v>
          </cell>
          <cell r="E102">
            <v>45</v>
          </cell>
          <cell r="F102">
            <v>248531.96105274287</v>
          </cell>
          <cell r="G102">
            <v>31998.09</v>
          </cell>
          <cell r="H102">
            <v>0</v>
          </cell>
          <cell r="I102">
            <v>437566.59880956577</v>
          </cell>
          <cell r="J102">
            <v>19690496.94643046</v>
          </cell>
        </row>
        <row r="103">
          <cell r="C103" t="str">
            <v>§¸ héc x©y mãng, ch©n khay M100</v>
          </cell>
          <cell r="D103" t="str">
            <v>m3</v>
          </cell>
          <cell r="E103">
            <v>51.2</v>
          </cell>
          <cell r="F103">
            <v>248531.96105274287</v>
          </cell>
          <cell r="G103">
            <v>27907.01</v>
          </cell>
          <cell r="H103">
            <v>0</v>
          </cell>
          <cell r="I103">
            <v>421653.28258626495</v>
          </cell>
          <cell r="J103">
            <v>21588648.068416767</v>
          </cell>
        </row>
        <row r="104">
          <cell r="C104" t="str">
            <v xml:space="preserve">D¨m s¹n ®Öm </v>
          </cell>
          <cell r="D104" t="str">
            <v>m3</v>
          </cell>
          <cell r="E104">
            <v>42.2</v>
          </cell>
          <cell r="F104">
            <v>135855.41509523807</v>
          </cell>
          <cell r="G104">
            <v>30115.26</v>
          </cell>
          <cell r="H104">
            <v>0</v>
          </cell>
          <cell r="I104">
            <v>288292.40124649595</v>
          </cell>
          <cell r="J104">
            <v>12165939.33260213</v>
          </cell>
        </row>
        <row r="105">
          <cell r="C105" t="str">
            <v xml:space="preserve">§µo mãng ®Êt cÊp 3 </v>
          </cell>
          <cell r="D105" t="str">
            <v>m3</v>
          </cell>
          <cell r="E105">
            <v>4314.8999999999996</v>
          </cell>
          <cell r="F105">
            <v>0</v>
          </cell>
          <cell r="G105">
            <v>5890.0582800000002</v>
          </cell>
          <cell r="H105">
            <v>2404.6233119999997</v>
          </cell>
          <cell r="I105">
            <v>26458.435658106639</v>
          </cell>
          <cell r="J105">
            <v>114165504.02116433</v>
          </cell>
        </row>
        <row r="106">
          <cell r="C106" t="str">
            <v>§¾p ®Êt cÊp 3</v>
          </cell>
          <cell r="D106" t="str">
            <v>m3</v>
          </cell>
          <cell r="E106">
            <v>4711.1499999999996</v>
          </cell>
          <cell r="F106">
            <v>0</v>
          </cell>
          <cell r="G106">
            <v>9298.26</v>
          </cell>
          <cell r="H106">
            <v>0</v>
          </cell>
          <cell r="I106">
            <v>36167.992732107356</v>
          </cell>
          <cell r="J106">
            <v>170392838.95986757</v>
          </cell>
        </row>
        <row r="107">
          <cell r="C107" t="str">
            <v>Thi c«ng mè</v>
          </cell>
          <cell r="D107" t="str">
            <v>TB</v>
          </cell>
          <cell r="J107">
            <v>76000000</v>
          </cell>
        </row>
        <row r="108">
          <cell r="C108" t="str">
            <v>9. H¹ng môc kh¸c</v>
          </cell>
          <cell r="D108" t="str">
            <v>TB</v>
          </cell>
          <cell r="I108">
            <v>0</v>
          </cell>
          <cell r="J108">
            <v>55000000</v>
          </cell>
        </row>
        <row r="109">
          <cell r="C109" t="str">
            <v>§¾p ®Êt ®ª quai</v>
          </cell>
          <cell r="D109" t="str">
            <v>m3</v>
          </cell>
          <cell r="E109">
            <v>145</v>
          </cell>
          <cell r="F109">
            <v>0</v>
          </cell>
          <cell r="G109">
            <v>29528.04</v>
          </cell>
          <cell r="H109">
            <v>0</v>
          </cell>
          <cell r="I109">
            <v>137828.35964320746</v>
          </cell>
          <cell r="J109">
            <v>19985112.148265082</v>
          </cell>
        </row>
        <row r="110">
          <cell r="C110" t="str">
            <v>M¸y b¬m n­íc</v>
          </cell>
          <cell r="D110" t="str">
            <v>Ca</v>
          </cell>
          <cell r="E110">
            <v>50</v>
          </cell>
          <cell r="F110">
            <v>0</v>
          </cell>
          <cell r="G110">
            <v>0</v>
          </cell>
          <cell r="H110">
            <v>466499</v>
          </cell>
          <cell r="I110">
            <v>625657.55711489427</v>
          </cell>
          <cell r="J110">
            <v>31282877.855744712</v>
          </cell>
        </row>
        <row r="111">
          <cell r="C111" t="str">
            <v>Mua vµ l¾p ®Æt biÓn b¸o ®­êng bé</v>
          </cell>
          <cell r="D111" t="str">
            <v>Bé</v>
          </cell>
          <cell r="E111">
            <v>4</v>
          </cell>
          <cell r="F111">
            <v>594310.03418620001</v>
          </cell>
          <cell r="G111">
            <v>9170.9856</v>
          </cell>
          <cell r="H111">
            <v>2246.2963200000004</v>
          </cell>
          <cell r="I111">
            <v>860000</v>
          </cell>
          <cell r="J111">
            <v>3440000</v>
          </cell>
        </row>
        <row r="112">
          <cell r="C112" t="str">
            <v>10. Ph¸ dì cÇu cò</v>
          </cell>
          <cell r="J112">
            <v>6037330.3086492335</v>
          </cell>
        </row>
        <row r="113">
          <cell r="C113" t="str">
            <v>§Ëp bá bª t«ng cÇu cò</v>
          </cell>
          <cell r="D113" t="str">
            <v>m3</v>
          </cell>
          <cell r="E113">
            <v>17.103999999999999</v>
          </cell>
          <cell r="F113">
            <v>0</v>
          </cell>
          <cell r="G113">
            <v>68671.7</v>
          </cell>
          <cell r="H113">
            <v>0</v>
          </cell>
          <cell r="I113">
            <v>267116.37946255063</v>
          </cell>
          <cell r="J113">
            <v>4568758.5543274656</v>
          </cell>
        </row>
        <row r="114">
          <cell r="C114" t="str">
            <v>§Ëp bá ®¸ héc x©y cò</v>
          </cell>
          <cell r="D114" t="str">
            <v>m3</v>
          </cell>
          <cell r="E114">
            <v>17</v>
          </cell>
          <cell r="F114">
            <v>0</v>
          </cell>
          <cell r="G114">
            <v>22208.720000000001</v>
          </cell>
          <cell r="H114">
            <v>0</v>
          </cell>
          <cell r="I114">
            <v>86386.573783633401</v>
          </cell>
          <cell r="J114">
            <v>1468571.7543217677</v>
          </cell>
        </row>
        <row r="115">
          <cell r="C115" t="str">
            <v>11. TuyÕn tr¸nh</v>
          </cell>
          <cell r="I115">
            <v>0</v>
          </cell>
          <cell r="J115">
            <v>256918301.60540026</v>
          </cell>
        </row>
        <row r="116">
          <cell r="C116" t="str">
            <v>DÇm I500 lµm cÇu t¹m</v>
          </cell>
          <cell r="D116" t="str">
            <v>TÊn</v>
          </cell>
          <cell r="E116">
            <v>7.5359999999999996</v>
          </cell>
          <cell r="F116">
            <v>999886.30761904758</v>
          </cell>
          <cell r="G116">
            <v>346912.49600000004</v>
          </cell>
          <cell r="H116">
            <v>446151.53</v>
          </cell>
          <cell r="I116">
            <v>3623924.8854130441</v>
          </cell>
          <cell r="J116">
            <v>27309897.936472699</v>
          </cell>
        </row>
        <row r="117">
          <cell r="C117" t="str">
            <v>L¾p dùng vµ th¸o dì cÇu t¹m</v>
          </cell>
          <cell r="D117" t="str">
            <v>TÊn</v>
          </cell>
          <cell r="E117">
            <v>7.5359999999999996</v>
          </cell>
          <cell r="F117">
            <v>278999.99999999994</v>
          </cell>
          <cell r="G117">
            <v>218652</v>
          </cell>
          <cell r="H117">
            <v>543277.45000000007</v>
          </cell>
          <cell r="I117">
            <v>2200391.9957527202</v>
          </cell>
          <cell r="J117">
            <v>16582154.079992497</v>
          </cell>
        </row>
        <row r="118">
          <cell r="C118" t="str">
            <v>L¾p ®Æt vµ th¸o dì rä ®¸</v>
          </cell>
          <cell r="D118" t="str">
            <v>Rä</v>
          </cell>
          <cell r="E118">
            <v>64</v>
          </cell>
          <cell r="F118">
            <v>167311.23357142857</v>
          </cell>
          <cell r="G118">
            <v>63119.520000000004</v>
          </cell>
          <cell r="H118">
            <v>0</v>
          </cell>
          <cell r="I118">
            <v>498735.7040999615</v>
          </cell>
          <cell r="J118">
            <v>31919085.062397536</v>
          </cell>
        </row>
        <row r="119">
          <cell r="C119" t="str">
            <v xml:space="preserve">§¾p ®Êt nÒn ®­êng </v>
          </cell>
          <cell r="D119" t="str">
            <v>m3</v>
          </cell>
          <cell r="E119">
            <v>2145</v>
          </cell>
          <cell r="F119">
            <v>5714.2857142857138</v>
          </cell>
          <cell r="G119">
            <v>6287.7246742857133</v>
          </cell>
          <cell r="H119">
            <v>16215.547368</v>
          </cell>
          <cell r="I119">
            <v>60797.097711059716</v>
          </cell>
          <cell r="J119">
            <v>130409774.59022309</v>
          </cell>
        </row>
        <row r="120">
          <cell r="C120" t="str">
            <v>Mãng cÊp phèi ®¸ d¨m lo¹i 1</v>
          </cell>
          <cell r="D120" t="str">
            <v>m3</v>
          </cell>
          <cell r="E120">
            <v>198</v>
          </cell>
          <cell r="F120">
            <v>211603.89028571427</v>
          </cell>
          <cell r="G120">
            <v>675.13600000000008</v>
          </cell>
          <cell r="H120">
            <v>7602.8820839999989</v>
          </cell>
          <cell r="I120">
            <v>256047.42392078004</v>
          </cell>
          <cell r="J120">
            <v>50697389.936314449</v>
          </cell>
        </row>
        <row r="121">
          <cell r="C121" t="str">
            <v>cÇu b¸nh r¸n km400+68.4</v>
          </cell>
          <cell r="J121">
            <v>1806954333.0773902</v>
          </cell>
        </row>
        <row r="122">
          <cell r="C122" t="str">
            <v>1. DÇm BTCT th­êng L=15m</v>
          </cell>
          <cell r="J122">
            <v>321000000</v>
          </cell>
        </row>
        <row r="123">
          <cell r="C123" t="str">
            <v>DÇm BTCT th­êng L=15m</v>
          </cell>
          <cell r="D123" t="str">
            <v>DÇm</v>
          </cell>
          <cell r="E123">
            <v>5</v>
          </cell>
          <cell r="F123" t="e">
            <v>#N/A</v>
          </cell>
          <cell r="G123" t="e">
            <v>#N/A</v>
          </cell>
          <cell r="H123" t="e">
            <v>#N/A</v>
          </cell>
          <cell r="I123">
            <v>42000000</v>
          </cell>
          <cell r="J123">
            <v>210000000</v>
          </cell>
        </row>
        <row r="124">
          <cell r="C124" t="str">
            <v>Lao l¾p dÇm BTCT L=15m</v>
          </cell>
          <cell r="D124" t="str">
            <v>DÇm</v>
          </cell>
          <cell r="E124">
            <v>5</v>
          </cell>
          <cell r="F124" t="e">
            <v>#N/A</v>
          </cell>
          <cell r="G124" t="e">
            <v>#N/A</v>
          </cell>
          <cell r="H124" t="e">
            <v>#N/A</v>
          </cell>
          <cell r="I124">
            <v>18000000</v>
          </cell>
          <cell r="J124">
            <v>90000000</v>
          </cell>
        </row>
        <row r="125">
          <cell r="C125" t="str">
            <v>Mua vµ l¾p ®Æt gèi cÇu b»ng cao su</v>
          </cell>
          <cell r="D125" t="str">
            <v>Gèi</v>
          </cell>
          <cell r="E125">
            <v>10</v>
          </cell>
          <cell r="F125">
            <v>1581785.4</v>
          </cell>
          <cell r="G125">
            <v>30683.100000000002</v>
          </cell>
          <cell r="H125">
            <v>0</v>
          </cell>
          <cell r="I125">
            <v>2100000</v>
          </cell>
          <cell r="J125">
            <v>21000000</v>
          </cell>
        </row>
        <row r="126">
          <cell r="C126" t="str">
            <v>2. Líp phñ mÆt cÇu</v>
          </cell>
          <cell r="I126">
            <v>0</v>
          </cell>
          <cell r="J126">
            <v>27005956.4417837</v>
          </cell>
        </row>
        <row r="127">
          <cell r="C127" t="str">
            <v>Bª t«ng t¹o dèc M300</v>
          </cell>
          <cell r="D127" t="str">
            <v>m3</v>
          </cell>
          <cell r="E127">
            <v>12</v>
          </cell>
          <cell r="F127">
            <v>574369.22931885719</v>
          </cell>
          <cell r="G127">
            <v>40910.799999999996</v>
          </cell>
          <cell r="H127">
            <v>12642.59325</v>
          </cell>
          <cell r="I127">
            <v>983321.19550532626</v>
          </cell>
          <cell r="J127">
            <v>11799854.346063916</v>
          </cell>
        </row>
        <row r="128">
          <cell r="C128" t="str">
            <v>BTN h¹t mÞn dµy 5cm</v>
          </cell>
          <cell r="D128" t="str">
            <v>m2</v>
          </cell>
          <cell r="E128">
            <v>120</v>
          </cell>
          <cell r="F128">
            <v>42468.434871299731</v>
          </cell>
          <cell r="G128">
            <v>329.74254000000002</v>
          </cell>
          <cell r="H128">
            <v>2021.9958464000001</v>
          </cell>
          <cell r="I128">
            <v>57176.14270663201</v>
          </cell>
          <cell r="J128">
            <v>6861137.1247958411</v>
          </cell>
        </row>
        <row r="129">
          <cell r="C129" t="str">
            <v>Cèt thÐp c¸c lo¹i</v>
          </cell>
          <cell r="D129" t="str">
            <v>TÊn</v>
          </cell>
          <cell r="E129">
            <v>1.2</v>
          </cell>
          <cell r="F129">
            <v>4911215.3371428577</v>
          </cell>
          <cell r="G129">
            <v>159406.01</v>
          </cell>
          <cell r="H129">
            <v>99583.053999999989</v>
          </cell>
          <cell r="I129">
            <v>6954137.4757699519</v>
          </cell>
          <cell r="J129">
            <v>8344964.9709239416</v>
          </cell>
        </row>
        <row r="130">
          <cell r="C130" t="str">
            <v>3. Lan can tay vÞn b»ng BTCT</v>
          </cell>
          <cell r="D130" t="str">
            <v>md</v>
          </cell>
          <cell r="E130">
            <v>56.36</v>
          </cell>
          <cell r="I130">
            <v>450000</v>
          </cell>
          <cell r="J130">
            <v>25362000</v>
          </cell>
        </row>
        <row r="131">
          <cell r="C131" t="str">
            <v>4. B¶n dÉn KT(300x220x20)cm</v>
          </cell>
          <cell r="D131" t="str">
            <v>b¶n</v>
          </cell>
          <cell r="E131">
            <v>8</v>
          </cell>
          <cell r="I131">
            <v>2200000</v>
          </cell>
          <cell r="J131">
            <v>17600000</v>
          </cell>
        </row>
        <row r="132">
          <cell r="C132" t="str">
            <v>5. Khe co d·n cao su</v>
          </cell>
          <cell r="D132" t="str">
            <v>md</v>
          </cell>
          <cell r="E132">
            <v>16</v>
          </cell>
          <cell r="I132">
            <v>2500000</v>
          </cell>
          <cell r="J132">
            <v>40000000</v>
          </cell>
        </row>
        <row r="133">
          <cell r="C133" t="str">
            <v>6. T­êng hé lan mÒm</v>
          </cell>
          <cell r="D133" t="str">
            <v>md</v>
          </cell>
          <cell r="E133">
            <v>40</v>
          </cell>
          <cell r="I133">
            <v>450000</v>
          </cell>
          <cell r="J133">
            <v>18000000</v>
          </cell>
        </row>
        <row r="134">
          <cell r="C134" t="str">
            <v>7. Mè cÇu</v>
          </cell>
          <cell r="I134">
            <v>0</v>
          </cell>
          <cell r="J134">
            <v>876493450.70468807</v>
          </cell>
        </row>
        <row r="135">
          <cell r="C135" t="str">
            <v>Bª t«ng M300</v>
          </cell>
          <cell r="D135" t="str">
            <v>m3</v>
          </cell>
          <cell r="E135">
            <v>248.58</v>
          </cell>
          <cell r="F135">
            <v>563323.6672165714</v>
          </cell>
          <cell r="G135">
            <v>83931.68</v>
          </cell>
          <cell r="H135">
            <v>50524.219980000002</v>
          </cell>
          <cell r="I135">
            <v>1211661.7359944407</v>
          </cell>
          <cell r="J135">
            <v>301194874.33349812</v>
          </cell>
        </row>
        <row r="136">
          <cell r="C136" t="str">
            <v>Bª t«ng M250</v>
          </cell>
          <cell r="D136" t="str">
            <v>m3</v>
          </cell>
          <cell r="E136">
            <v>56.58</v>
          </cell>
          <cell r="F136">
            <v>467896.36724971433</v>
          </cell>
          <cell r="G136">
            <v>44651.040000000001</v>
          </cell>
          <cell r="H136">
            <v>50524.219980000002</v>
          </cell>
          <cell r="I136">
            <v>913830.47055423819</v>
          </cell>
          <cell r="J136">
            <v>51704528.023958795</v>
          </cell>
        </row>
        <row r="137">
          <cell r="C137" t="str">
            <v>Bª t«ng lãt mãng M100 ®¸ 4x6</v>
          </cell>
          <cell r="D137" t="str">
            <v>m3</v>
          </cell>
          <cell r="E137">
            <v>7.2</v>
          </cell>
          <cell r="F137">
            <v>261846.0050055357</v>
          </cell>
          <cell r="G137">
            <v>22898.699999999997</v>
          </cell>
          <cell r="H137">
            <v>12040.565000000001</v>
          </cell>
          <cell r="I137">
            <v>476409.41943829454</v>
          </cell>
          <cell r="J137">
            <v>3430147.8199557206</v>
          </cell>
        </row>
        <row r="138">
          <cell r="C138" t="str">
            <v>Cèt thÐp c¸c lo¹i</v>
          </cell>
          <cell r="D138" t="str">
            <v>TÊn</v>
          </cell>
          <cell r="E138">
            <v>21.361000000000001</v>
          </cell>
          <cell r="F138">
            <v>4932735.3371428577</v>
          </cell>
          <cell r="G138">
            <v>179831.68000000002</v>
          </cell>
          <cell r="H138">
            <v>210581.53</v>
          </cell>
          <cell r="I138">
            <v>7224454.8297665929</v>
          </cell>
          <cell r="J138">
            <v>154321579.61864421</v>
          </cell>
        </row>
        <row r="139">
          <cell r="C139" t="str">
            <v>§¸ héc x©y tø nãn M100</v>
          </cell>
          <cell r="D139" t="str">
            <v>m3</v>
          </cell>
          <cell r="E139">
            <v>52.75</v>
          </cell>
          <cell r="F139">
            <v>278810.8254982286</v>
          </cell>
          <cell r="G139">
            <v>35358.619999999995</v>
          </cell>
          <cell r="H139">
            <v>0</v>
          </cell>
          <cell r="I139">
            <v>488783.70716064883</v>
          </cell>
          <cell r="J139">
            <v>25783340.552724227</v>
          </cell>
        </row>
        <row r="140">
          <cell r="C140" t="str">
            <v>§¸ héc x©y taluy v÷a M100</v>
          </cell>
          <cell r="D140" t="str">
            <v>m3</v>
          </cell>
          <cell r="E140">
            <v>75</v>
          </cell>
          <cell r="F140">
            <v>248531.96105274287</v>
          </cell>
          <cell r="G140">
            <v>31998.09</v>
          </cell>
          <cell r="H140">
            <v>0</v>
          </cell>
          <cell r="I140">
            <v>437566.59880956577</v>
          </cell>
          <cell r="J140">
            <v>32817494.910717431</v>
          </cell>
        </row>
        <row r="141">
          <cell r="C141" t="str">
            <v>§¸ héc x©y mãng, ch©n khay M100</v>
          </cell>
          <cell r="D141" t="str">
            <v>m3</v>
          </cell>
          <cell r="E141">
            <v>62.97</v>
          </cell>
          <cell r="F141">
            <v>248531.96105274287</v>
          </cell>
          <cell r="G141">
            <v>27907.01</v>
          </cell>
          <cell r="H141">
            <v>0</v>
          </cell>
          <cell r="I141">
            <v>421653.28258626495</v>
          </cell>
          <cell r="J141">
            <v>26551507.204457104</v>
          </cell>
        </row>
        <row r="142">
          <cell r="C142" t="str">
            <v xml:space="preserve">D¨m s¹n ®Öm </v>
          </cell>
          <cell r="D142" t="str">
            <v>m3</v>
          </cell>
          <cell r="E142">
            <v>68.55</v>
          </cell>
          <cell r="F142">
            <v>135855.41509523807</v>
          </cell>
          <cell r="G142">
            <v>30115.26</v>
          </cell>
          <cell r="H142">
            <v>0</v>
          </cell>
          <cell r="I142">
            <v>288292.40124649595</v>
          </cell>
          <cell r="J142">
            <v>19762444.105447296</v>
          </cell>
        </row>
        <row r="143">
          <cell r="C143" t="str">
            <v xml:space="preserve">§µo mãng ®Êt cÊp 3 </v>
          </cell>
          <cell r="D143" t="str">
            <v>m3</v>
          </cell>
          <cell r="E143">
            <v>3074.75</v>
          </cell>
          <cell r="F143">
            <v>0</v>
          </cell>
          <cell r="G143">
            <v>5890.0582800000002</v>
          </cell>
          <cell r="H143">
            <v>2404.6233119999997</v>
          </cell>
          <cell r="I143">
            <v>26458.435658106639</v>
          </cell>
          <cell r="J143">
            <v>81353075.039763391</v>
          </cell>
        </row>
        <row r="144">
          <cell r="C144" t="str">
            <v>§¾p ®Êt cÊp 3</v>
          </cell>
          <cell r="D144" t="str">
            <v>m3</v>
          </cell>
          <cell r="E144">
            <v>3195.49</v>
          </cell>
          <cell r="F144">
            <v>0</v>
          </cell>
          <cell r="G144">
            <v>9298.26</v>
          </cell>
          <cell r="H144">
            <v>0</v>
          </cell>
          <cell r="I144">
            <v>36167.992732107356</v>
          </cell>
          <cell r="J144">
            <v>115574459.09552172</v>
          </cell>
        </row>
        <row r="145">
          <cell r="C145" t="str">
            <v>Thi c«ng mè</v>
          </cell>
          <cell r="D145" t="str">
            <v>TB</v>
          </cell>
          <cell r="J145">
            <v>64000000</v>
          </cell>
        </row>
        <row r="146">
          <cell r="C146" t="str">
            <v xml:space="preserve">8. Cäc BTCT (35x35)cm </v>
          </cell>
          <cell r="D146" t="str">
            <v>md</v>
          </cell>
          <cell r="E146">
            <v>480</v>
          </cell>
          <cell r="I146">
            <v>400000</v>
          </cell>
          <cell r="J146">
            <v>192000000</v>
          </cell>
        </row>
        <row r="147">
          <cell r="C147" t="str">
            <v>9. Ph¸ dì cÇu cò</v>
          </cell>
          <cell r="J147">
            <v>27858183.286820337</v>
          </cell>
        </row>
        <row r="148">
          <cell r="C148" t="str">
            <v>§Ëp bá bª t«ng cÇu cò</v>
          </cell>
          <cell r="D148" t="str">
            <v>m3</v>
          </cell>
          <cell r="E148">
            <v>43.22</v>
          </cell>
          <cell r="F148">
            <v>0</v>
          </cell>
          <cell r="G148">
            <v>68671.7</v>
          </cell>
          <cell r="H148">
            <v>0</v>
          </cell>
          <cell r="I148">
            <v>267116.37946255063</v>
          </cell>
          <cell r="J148">
            <v>11544769.920371437</v>
          </cell>
        </row>
        <row r="149">
          <cell r="C149" t="str">
            <v>§Ëp bá ®¸ héc x©y cò</v>
          </cell>
          <cell r="D149" t="str">
            <v>m3</v>
          </cell>
          <cell r="E149">
            <v>188.84200000000001</v>
          </cell>
          <cell r="F149">
            <v>0</v>
          </cell>
          <cell r="G149">
            <v>22208.720000000001</v>
          </cell>
          <cell r="H149">
            <v>0</v>
          </cell>
          <cell r="I149">
            <v>86386.573783633401</v>
          </cell>
          <cell r="J149">
            <v>16313413.3664489</v>
          </cell>
        </row>
        <row r="150">
          <cell r="C150" t="str">
            <v>10. H¹ng môc kh¸c</v>
          </cell>
          <cell r="D150" t="str">
            <v>TB</v>
          </cell>
          <cell r="I150">
            <v>0</v>
          </cell>
          <cell r="J150">
            <v>52000000</v>
          </cell>
        </row>
        <row r="151">
          <cell r="C151" t="str">
            <v>§¾p ®Êt ®ª quai</v>
          </cell>
          <cell r="D151" t="str">
            <v>m3</v>
          </cell>
          <cell r="E151">
            <v>115</v>
          </cell>
          <cell r="F151">
            <v>0</v>
          </cell>
          <cell r="G151">
            <v>29528.04</v>
          </cell>
          <cell r="H151">
            <v>0</v>
          </cell>
          <cell r="I151">
            <v>137828.35964320746</v>
          </cell>
          <cell r="J151">
            <v>15850261.358968858</v>
          </cell>
        </row>
        <row r="152">
          <cell r="C152" t="str">
            <v>M¸y b¬m n­íc</v>
          </cell>
          <cell r="D152" t="str">
            <v>Ca</v>
          </cell>
          <cell r="E152">
            <v>52</v>
          </cell>
          <cell r="F152">
            <v>0</v>
          </cell>
          <cell r="G152">
            <v>0</v>
          </cell>
          <cell r="H152">
            <v>466499</v>
          </cell>
          <cell r="I152">
            <v>625657.55711489427</v>
          </cell>
          <cell r="J152">
            <v>32534192.969974503</v>
          </cell>
        </row>
        <row r="153">
          <cell r="C153" t="str">
            <v>Mua vµ l¾p ®Æt biÓn b¸o ®­êng bé</v>
          </cell>
          <cell r="D153" t="str">
            <v>Bé</v>
          </cell>
          <cell r="E153">
            <v>4</v>
          </cell>
          <cell r="F153">
            <v>594310.03418620001</v>
          </cell>
          <cell r="G153">
            <v>9170.9856</v>
          </cell>
          <cell r="H153">
            <v>2246.2963200000004</v>
          </cell>
          <cell r="I153">
            <v>860000</v>
          </cell>
          <cell r="J153">
            <v>3440000</v>
          </cell>
        </row>
        <row r="154">
          <cell r="C154" t="str">
            <v>11. TuyÕn tr¸nh</v>
          </cell>
          <cell r="D154" t="str">
            <v>Bé</v>
          </cell>
          <cell r="E154">
            <v>4</v>
          </cell>
          <cell r="F154">
            <v>594310.03418620001</v>
          </cell>
          <cell r="G154">
            <v>9170.9856</v>
          </cell>
          <cell r="H154">
            <v>2246.2963200000004</v>
          </cell>
          <cell r="I154">
            <v>0</v>
          </cell>
          <cell r="J154">
            <v>209634742.64409792</v>
          </cell>
        </row>
        <row r="155">
          <cell r="C155" t="str">
            <v>DÇm I500 lµm cÇu t¹m</v>
          </cell>
          <cell r="D155" t="str">
            <v>TÊn</v>
          </cell>
          <cell r="E155">
            <v>7.5359999999999996</v>
          </cell>
          <cell r="F155">
            <v>999886.30761904758</v>
          </cell>
          <cell r="G155">
            <v>346912.49600000004</v>
          </cell>
          <cell r="H155">
            <v>446151.53</v>
          </cell>
          <cell r="I155">
            <v>3623924.8854130441</v>
          </cell>
          <cell r="J155">
            <v>27309897.936472699</v>
          </cell>
        </row>
        <row r="156">
          <cell r="C156" t="str">
            <v>L¾p dùng vµ th¸o dì cÇu t¹m</v>
          </cell>
          <cell r="D156" t="str">
            <v>TÊn</v>
          </cell>
          <cell r="E156">
            <v>7.5359999999999996</v>
          </cell>
          <cell r="F156">
            <v>278999.99999999994</v>
          </cell>
          <cell r="G156">
            <v>218652</v>
          </cell>
          <cell r="H156">
            <v>543277.45000000007</v>
          </cell>
          <cell r="I156">
            <v>2200391.9957527202</v>
          </cell>
          <cell r="J156">
            <v>16582154.079992497</v>
          </cell>
        </row>
        <row r="157">
          <cell r="C157" t="str">
            <v>L¾p ®Æt vµ th¸o dì rä ®¸</v>
          </cell>
          <cell r="D157" t="str">
            <v>Rä</v>
          </cell>
          <cell r="E157">
            <v>80</v>
          </cell>
          <cell r="F157">
            <v>167311.23357142857</v>
          </cell>
          <cell r="G157">
            <v>63119.520000000004</v>
          </cell>
          <cell r="H157">
            <v>0</v>
          </cell>
          <cell r="I157">
            <v>498735.7040999615</v>
          </cell>
          <cell r="J157">
            <v>39898856.327996917</v>
          </cell>
        </row>
        <row r="158">
          <cell r="C158" t="str">
            <v xml:space="preserve">§¾p ®Êt nÒn ®­êng </v>
          </cell>
          <cell r="D158" t="str">
            <v>m3</v>
          </cell>
          <cell r="E158">
            <v>1375</v>
          </cell>
          <cell r="F158">
            <v>5714.2857142857138</v>
          </cell>
          <cell r="G158">
            <v>6287.7246742857133</v>
          </cell>
          <cell r="H158">
            <v>16215.547368</v>
          </cell>
          <cell r="I158">
            <v>60797.097711059716</v>
          </cell>
          <cell r="J158">
            <v>83596009.352707103</v>
          </cell>
        </row>
        <row r="159">
          <cell r="C159" t="str">
            <v>Mãng cÊp phèi ®¸ d¨m lo¹i 1</v>
          </cell>
          <cell r="D159" t="str">
            <v>m3</v>
          </cell>
          <cell r="E159">
            <v>165</v>
          </cell>
          <cell r="F159">
            <v>211603.89028571427</v>
          </cell>
          <cell r="G159">
            <v>675.13600000000008</v>
          </cell>
          <cell r="H159">
            <v>7602.8820839999989</v>
          </cell>
          <cell r="I159">
            <v>256047.42392078004</v>
          </cell>
          <cell r="J159">
            <v>42247824.94692871</v>
          </cell>
        </row>
        <row r="160">
          <cell r="C160" t="str">
            <v>cÇu c©y ng·i km401+18.63</v>
          </cell>
          <cell r="J160">
            <v>1511488655.496485</v>
          </cell>
        </row>
        <row r="161">
          <cell r="C161" t="str">
            <v>1. DÇm BTCT th­êng L=15m</v>
          </cell>
          <cell r="J161">
            <v>321000000</v>
          </cell>
        </row>
        <row r="162">
          <cell r="C162" t="str">
            <v>DÇm BTCT th­êng L=15m</v>
          </cell>
          <cell r="D162" t="str">
            <v>DÇm</v>
          </cell>
          <cell r="E162">
            <v>5</v>
          </cell>
          <cell r="F162" t="e">
            <v>#N/A</v>
          </cell>
          <cell r="G162" t="e">
            <v>#N/A</v>
          </cell>
          <cell r="H162" t="e">
            <v>#N/A</v>
          </cell>
          <cell r="I162">
            <v>42000000</v>
          </cell>
          <cell r="J162">
            <v>210000000</v>
          </cell>
        </row>
        <row r="163">
          <cell r="C163" t="str">
            <v>Lao l¾p dÇm BTCT L=15m</v>
          </cell>
          <cell r="D163" t="str">
            <v>DÇm</v>
          </cell>
          <cell r="E163">
            <v>5</v>
          </cell>
          <cell r="F163" t="e">
            <v>#N/A</v>
          </cell>
          <cell r="G163" t="e">
            <v>#N/A</v>
          </cell>
          <cell r="H163" t="e">
            <v>#N/A</v>
          </cell>
          <cell r="I163">
            <v>18000000</v>
          </cell>
          <cell r="J163">
            <v>90000000</v>
          </cell>
        </row>
        <row r="164">
          <cell r="C164" t="str">
            <v>Mua vµ l¾p ®Æt gèi cÇu b»ng cao su</v>
          </cell>
          <cell r="D164" t="str">
            <v>Gèi</v>
          </cell>
          <cell r="E164">
            <v>10</v>
          </cell>
          <cell r="F164">
            <v>1581785.4</v>
          </cell>
          <cell r="G164">
            <v>30683.100000000002</v>
          </cell>
          <cell r="H164">
            <v>0</v>
          </cell>
          <cell r="I164">
            <v>2100000</v>
          </cell>
          <cell r="J164">
            <v>21000000</v>
          </cell>
        </row>
        <row r="165">
          <cell r="C165" t="str">
            <v>2. Líp phñ mÆt cÇu</v>
          </cell>
          <cell r="I165">
            <v>0</v>
          </cell>
          <cell r="J165">
            <v>27005956.4417837</v>
          </cell>
        </row>
        <row r="166">
          <cell r="C166" t="str">
            <v>Bª t«ng t¹o dèc M300</v>
          </cell>
          <cell r="D166" t="str">
            <v>m3</v>
          </cell>
          <cell r="E166">
            <v>12</v>
          </cell>
          <cell r="F166">
            <v>574369.22931885719</v>
          </cell>
          <cell r="G166">
            <v>40910.799999999996</v>
          </cell>
          <cell r="H166">
            <v>12642.59325</v>
          </cell>
          <cell r="I166">
            <v>983321.19550532626</v>
          </cell>
          <cell r="J166">
            <v>11799854.346063916</v>
          </cell>
        </row>
        <row r="167">
          <cell r="C167" t="str">
            <v>BTN h¹t mÞn dµy 5cm</v>
          </cell>
          <cell r="D167" t="str">
            <v>m2</v>
          </cell>
          <cell r="E167">
            <v>120</v>
          </cell>
          <cell r="F167">
            <v>42468.434871299731</v>
          </cell>
          <cell r="G167">
            <v>329.74254000000002</v>
          </cell>
          <cell r="H167">
            <v>2021.9958464000001</v>
          </cell>
          <cell r="I167">
            <v>57176.14270663201</v>
          </cell>
          <cell r="J167">
            <v>6861137.1247958411</v>
          </cell>
        </row>
        <row r="168">
          <cell r="C168" t="str">
            <v>Cèt thÐp c¸c lo¹i</v>
          </cell>
          <cell r="D168" t="str">
            <v>TÊn</v>
          </cell>
          <cell r="E168">
            <v>1.2</v>
          </cell>
          <cell r="F168">
            <v>4911215.3371428577</v>
          </cell>
          <cell r="G168">
            <v>159406.01</v>
          </cell>
          <cell r="H168">
            <v>99583.053999999989</v>
          </cell>
          <cell r="I168">
            <v>6954137.4757699519</v>
          </cell>
          <cell r="J168">
            <v>8344964.9709239416</v>
          </cell>
        </row>
        <row r="169">
          <cell r="C169" t="str">
            <v>3. Lan can tay vÞn b»ng BTCT</v>
          </cell>
          <cell r="D169" t="str">
            <v>md</v>
          </cell>
          <cell r="E169">
            <v>44.04</v>
          </cell>
          <cell r="I169">
            <v>450000</v>
          </cell>
          <cell r="J169">
            <v>19818000</v>
          </cell>
        </row>
        <row r="170">
          <cell r="C170" t="str">
            <v>4. B¶n dÉn KT(300x220x20)cm</v>
          </cell>
          <cell r="D170" t="str">
            <v>b¶n</v>
          </cell>
          <cell r="E170">
            <v>8</v>
          </cell>
          <cell r="I170">
            <v>2200000</v>
          </cell>
          <cell r="J170">
            <v>17600000</v>
          </cell>
        </row>
        <row r="171">
          <cell r="C171" t="str">
            <v>5. Khe co d·n cao su</v>
          </cell>
          <cell r="D171" t="str">
            <v>md</v>
          </cell>
          <cell r="E171">
            <v>16</v>
          </cell>
          <cell r="I171">
            <v>2500000</v>
          </cell>
          <cell r="J171">
            <v>40000000</v>
          </cell>
        </row>
        <row r="172">
          <cell r="C172" t="str">
            <v>6. T­êng hé lan mÒm</v>
          </cell>
          <cell r="D172" t="str">
            <v>md</v>
          </cell>
          <cell r="E172">
            <v>40</v>
          </cell>
          <cell r="F172">
            <v>594310.03418620001</v>
          </cell>
          <cell r="G172">
            <v>9170.9856</v>
          </cell>
          <cell r="H172">
            <v>2246.2963200000004</v>
          </cell>
          <cell r="I172">
            <v>450000</v>
          </cell>
          <cell r="J172">
            <v>18000000</v>
          </cell>
        </row>
        <row r="173">
          <cell r="C173" t="str">
            <v>7. Mè cÇu</v>
          </cell>
          <cell r="I173">
            <v>0</v>
          </cell>
          <cell r="J173">
            <v>517250349.20303231</v>
          </cell>
        </row>
        <row r="174">
          <cell r="C174" t="str">
            <v>Bª t«ng M300</v>
          </cell>
          <cell r="D174" t="str">
            <v>m3</v>
          </cell>
          <cell r="E174">
            <v>146.88</v>
          </cell>
          <cell r="F174">
            <v>563323.6672165714</v>
          </cell>
          <cell r="G174">
            <v>83931.68</v>
          </cell>
          <cell r="H174">
            <v>50524.219980000002</v>
          </cell>
          <cell r="I174">
            <v>1211661.7359944407</v>
          </cell>
          <cell r="J174">
            <v>177968875.78286344</v>
          </cell>
        </row>
        <row r="175">
          <cell r="C175" t="str">
            <v>Bª t«ng M250</v>
          </cell>
          <cell r="D175" t="str">
            <v>m3</v>
          </cell>
          <cell r="E175">
            <v>18.32</v>
          </cell>
          <cell r="F175">
            <v>467896.36724971433</v>
          </cell>
          <cell r="G175">
            <v>44651.040000000001</v>
          </cell>
          <cell r="H175">
            <v>50524.219980000002</v>
          </cell>
          <cell r="I175">
            <v>913830.47055423819</v>
          </cell>
          <cell r="J175">
            <v>16741374.220553644</v>
          </cell>
        </row>
        <row r="176">
          <cell r="C176" t="str">
            <v>Bª t«ng lãt mãng M100 ®¸ 4x6</v>
          </cell>
          <cell r="D176" t="str">
            <v>m3</v>
          </cell>
          <cell r="E176">
            <v>6.3</v>
          </cell>
          <cell r="F176">
            <v>261846.0050055357</v>
          </cell>
          <cell r="G176">
            <v>22898.699999999997</v>
          </cell>
          <cell r="H176">
            <v>12040.565000000001</v>
          </cell>
          <cell r="I176">
            <v>476409.41943829454</v>
          </cell>
          <cell r="J176">
            <v>3001379.3424612554</v>
          </cell>
        </row>
        <row r="177">
          <cell r="C177" t="str">
            <v>Cèt thÐp c¸c lo¹i</v>
          </cell>
          <cell r="D177" t="str">
            <v>TÊn</v>
          </cell>
          <cell r="E177">
            <v>11.564</v>
          </cell>
          <cell r="F177">
            <v>4932735.3371428577</v>
          </cell>
          <cell r="G177">
            <v>179831.68000000002</v>
          </cell>
          <cell r="H177">
            <v>210581.53</v>
          </cell>
          <cell r="I177">
            <v>7224454.8297665929</v>
          </cell>
          <cell r="J177">
            <v>83543595.651420876</v>
          </cell>
        </row>
        <row r="178">
          <cell r="C178" t="str">
            <v>§¸ héc x©y tø nãn M100</v>
          </cell>
          <cell r="D178" t="str">
            <v>m3</v>
          </cell>
          <cell r="E178">
            <v>85.49</v>
          </cell>
          <cell r="F178">
            <v>278810.8254982286</v>
          </cell>
          <cell r="G178">
            <v>35358.619999999995</v>
          </cell>
          <cell r="H178">
            <v>0</v>
          </cell>
          <cell r="I178">
            <v>488783.70716064883</v>
          </cell>
          <cell r="J178">
            <v>41786119.125163868</v>
          </cell>
        </row>
        <row r="179">
          <cell r="C179" t="str">
            <v>§¸ héc x©y taluy v÷a M100</v>
          </cell>
          <cell r="D179" t="str">
            <v>m3</v>
          </cell>
          <cell r="E179">
            <v>81</v>
          </cell>
          <cell r="F179">
            <v>248531.96105274287</v>
          </cell>
          <cell r="G179">
            <v>31998.09</v>
          </cell>
          <cell r="H179">
            <v>0</v>
          </cell>
          <cell r="I179">
            <v>437566.59880956577</v>
          </cell>
          <cell r="J179">
            <v>35442894.503574826</v>
          </cell>
        </row>
        <row r="180">
          <cell r="C180" t="str">
            <v>§¸ héc x©y mãng, ch©n khay M100</v>
          </cell>
          <cell r="D180" t="str">
            <v>m3</v>
          </cell>
          <cell r="E180">
            <v>67.5</v>
          </cell>
          <cell r="F180">
            <v>248531.96105274287</v>
          </cell>
          <cell r="G180">
            <v>27907.01</v>
          </cell>
          <cell r="H180">
            <v>0</v>
          </cell>
          <cell r="I180">
            <v>421653.28258626495</v>
          </cell>
          <cell r="J180">
            <v>28461596.574572884</v>
          </cell>
        </row>
        <row r="181">
          <cell r="C181" t="str">
            <v xml:space="preserve">D¨m s¹n ®Öm </v>
          </cell>
          <cell r="D181" t="str">
            <v>m3</v>
          </cell>
          <cell r="E181">
            <v>71.09</v>
          </cell>
          <cell r="F181">
            <v>135855.41509523807</v>
          </cell>
          <cell r="G181">
            <v>30115.26</v>
          </cell>
          <cell r="H181">
            <v>0</v>
          </cell>
          <cell r="I181">
            <v>288292.40124649595</v>
          </cell>
          <cell r="J181">
            <v>20494706.804613397</v>
          </cell>
        </row>
        <row r="182">
          <cell r="C182" t="str">
            <v xml:space="preserve">§µo mãng ®Êt cÊp 3 </v>
          </cell>
          <cell r="D182" t="str">
            <v>m3</v>
          </cell>
          <cell r="E182">
            <v>708.5</v>
          </cell>
          <cell r="F182">
            <v>0</v>
          </cell>
          <cell r="G182">
            <v>5890.0582800000002</v>
          </cell>
          <cell r="H182">
            <v>2404.6233119999997</v>
          </cell>
          <cell r="I182">
            <v>26458.435658106639</v>
          </cell>
          <cell r="J182">
            <v>18745801.663768552</v>
          </cell>
        </row>
        <row r="183">
          <cell r="C183" t="str">
            <v>§¾p ®Êt cÊp 3</v>
          </cell>
          <cell r="D183" t="str">
            <v>m3</v>
          </cell>
          <cell r="E183">
            <v>1550.1</v>
          </cell>
          <cell r="F183">
            <v>0</v>
          </cell>
          <cell r="G183">
            <v>9298.26</v>
          </cell>
          <cell r="H183">
            <v>0</v>
          </cell>
          <cell r="I183">
            <v>36167.992732107356</v>
          </cell>
          <cell r="J183">
            <v>56064005.534039609</v>
          </cell>
        </row>
        <row r="184">
          <cell r="C184" t="str">
            <v>Thi c«ng mè</v>
          </cell>
          <cell r="D184" t="str">
            <v>TB</v>
          </cell>
          <cell r="J184">
            <v>35000000</v>
          </cell>
        </row>
        <row r="185">
          <cell r="C185" t="str">
            <v xml:space="preserve">8. Cäc BTCT (35x35)cm </v>
          </cell>
          <cell r="D185" t="str">
            <v>md</v>
          </cell>
          <cell r="E185">
            <v>360</v>
          </cell>
          <cell r="I185">
            <v>400000</v>
          </cell>
          <cell r="J185">
            <v>144000000</v>
          </cell>
        </row>
        <row r="186">
          <cell r="C186" t="str">
            <v>9. H¹ng môc kh¸c</v>
          </cell>
          <cell r="D186" t="str">
            <v>TB</v>
          </cell>
          <cell r="I186">
            <v>0</v>
          </cell>
          <cell r="J186">
            <v>30000000</v>
          </cell>
        </row>
        <row r="187">
          <cell r="C187" t="str">
            <v>§¾p ®Êt ®ª quai</v>
          </cell>
          <cell r="D187" t="str">
            <v>m3</v>
          </cell>
          <cell r="E187">
            <v>54.32</v>
          </cell>
          <cell r="F187">
            <v>0</v>
          </cell>
          <cell r="G187">
            <v>29528.04</v>
          </cell>
          <cell r="H187">
            <v>0</v>
          </cell>
          <cell r="I187">
            <v>137828.35964320746</v>
          </cell>
          <cell r="J187">
            <v>7486836.4958190294</v>
          </cell>
        </row>
        <row r="188">
          <cell r="C188" t="str">
            <v>M¸y b¬m n­íc</v>
          </cell>
          <cell r="D188" t="str">
            <v>Ca</v>
          </cell>
          <cell r="E188">
            <v>30</v>
          </cell>
          <cell r="F188">
            <v>0</v>
          </cell>
          <cell r="G188">
            <v>0</v>
          </cell>
          <cell r="H188">
            <v>466499</v>
          </cell>
          <cell r="I188">
            <v>625657.55711489427</v>
          </cell>
          <cell r="J188">
            <v>18769726.713446829</v>
          </cell>
        </row>
        <row r="189">
          <cell r="C189" t="str">
            <v>Mua vµ l¾p ®Æt biÓn b¸o ®­êng bé</v>
          </cell>
          <cell r="D189" t="str">
            <v>Bé</v>
          </cell>
          <cell r="E189">
            <v>4</v>
          </cell>
          <cell r="F189">
            <v>594310.03418620001</v>
          </cell>
          <cell r="G189">
            <v>9170.9856</v>
          </cell>
          <cell r="H189">
            <v>2246.2963200000004</v>
          </cell>
          <cell r="I189">
            <v>860000</v>
          </cell>
          <cell r="J189">
            <v>3440000</v>
          </cell>
        </row>
        <row r="190">
          <cell r="C190" t="str">
            <v>10. Ph¸ dì cÇu cò</v>
          </cell>
          <cell r="J190">
            <v>28093660.225139789</v>
          </cell>
        </row>
        <row r="191">
          <cell r="C191" t="str">
            <v>§Ëp bá bª t«ng cÇu cò</v>
          </cell>
          <cell r="D191" t="str">
            <v>m3</v>
          </cell>
          <cell r="E191">
            <v>28.46</v>
          </cell>
          <cell r="F191">
            <v>0</v>
          </cell>
          <cell r="G191">
            <v>68671.7</v>
          </cell>
          <cell r="H191">
            <v>0</v>
          </cell>
          <cell r="I191">
            <v>267116.37946255063</v>
          </cell>
          <cell r="J191">
            <v>7602132.159504191</v>
          </cell>
        </row>
        <row r="192">
          <cell r="C192" t="str">
            <v>§Ëp bá ®¸ héc x©y cò</v>
          </cell>
          <cell r="D192" t="str">
            <v>m3</v>
          </cell>
          <cell r="E192">
            <v>132.30000000000001</v>
          </cell>
          <cell r="F192">
            <v>0</v>
          </cell>
          <cell r="G192">
            <v>22208.720000000001</v>
          </cell>
          <cell r="H192">
            <v>0</v>
          </cell>
          <cell r="I192">
            <v>86386.573783633401</v>
          </cell>
          <cell r="J192">
            <v>11428943.7115747</v>
          </cell>
        </row>
        <row r="193">
          <cell r="C193" t="str">
            <v>Th¸o dì thÐp cÇu cò</v>
          </cell>
          <cell r="D193" t="str">
            <v>TÊn</v>
          </cell>
          <cell r="E193">
            <v>4.71</v>
          </cell>
          <cell r="F193">
            <v>215999.99999999997</v>
          </cell>
          <cell r="G193">
            <v>218652</v>
          </cell>
          <cell r="H193">
            <v>543277.45000000007</v>
          </cell>
          <cell r="I193">
            <v>1924115.5741105948</v>
          </cell>
          <cell r="J193">
            <v>9062584.3540609013</v>
          </cell>
        </row>
        <row r="194">
          <cell r="C194" t="str">
            <v>11. TuyÕn tr¸nh</v>
          </cell>
          <cell r="I194">
            <v>0</v>
          </cell>
          <cell r="J194">
            <v>348720689.6265291</v>
          </cell>
        </row>
        <row r="195">
          <cell r="C195" t="str">
            <v>DÇm I500 lµm cÇu t¹m</v>
          </cell>
          <cell r="D195" t="str">
            <v>TÊn</v>
          </cell>
          <cell r="E195">
            <v>7.5359999999999996</v>
          </cell>
          <cell r="F195">
            <v>999886.30761904758</v>
          </cell>
          <cell r="G195">
            <v>346912.49600000004</v>
          </cell>
          <cell r="H195">
            <v>446151.53</v>
          </cell>
          <cell r="I195">
            <v>3623924.8854130441</v>
          </cell>
          <cell r="J195">
            <v>27309897.936472699</v>
          </cell>
        </row>
        <row r="196">
          <cell r="C196" t="str">
            <v>L¾p dùng vµ th¸o dì cÇu t¹m</v>
          </cell>
          <cell r="D196" t="str">
            <v>TÊn</v>
          </cell>
          <cell r="E196">
            <v>7.5359999999999996</v>
          </cell>
          <cell r="F196">
            <v>278999.99999999994</v>
          </cell>
          <cell r="G196">
            <v>218652</v>
          </cell>
          <cell r="H196">
            <v>543277.45000000007</v>
          </cell>
          <cell r="I196">
            <v>2200391.9957527202</v>
          </cell>
          <cell r="J196">
            <v>16582154.079992497</v>
          </cell>
        </row>
        <row r="197">
          <cell r="C197" t="str">
            <v>L¾p ®Æt vµ th¸o dì rä ®¸</v>
          </cell>
          <cell r="D197" t="str">
            <v>Rä</v>
          </cell>
          <cell r="E197">
            <v>140</v>
          </cell>
          <cell r="F197">
            <v>167311.23357142857</v>
          </cell>
          <cell r="G197">
            <v>63119.520000000004</v>
          </cell>
          <cell r="H197">
            <v>0</v>
          </cell>
          <cell r="I197">
            <v>498735.7040999615</v>
          </cell>
          <cell r="J197">
            <v>69822998.573994607</v>
          </cell>
        </row>
        <row r="198">
          <cell r="C198" t="str">
            <v xml:space="preserve">§¾p ®Êt nÒn ®­êng </v>
          </cell>
          <cell r="D198" t="str">
            <v>m3</v>
          </cell>
          <cell r="E198">
            <v>3240</v>
          </cell>
          <cell r="F198">
            <v>5714.2857142857138</v>
          </cell>
          <cell r="G198">
            <v>6287.7246742857133</v>
          </cell>
          <cell r="H198">
            <v>16215.547368</v>
          </cell>
          <cell r="I198">
            <v>60797.097711059716</v>
          </cell>
          <cell r="J198">
            <v>196982596.58383349</v>
          </cell>
        </row>
        <row r="199">
          <cell r="C199" t="str">
            <v>Mãng cÊp phèi ®¸ d¨m lo¹i 1</v>
          </cell>
          <cell r="D199" t="str">
            <v>m3</v>
          </cell>
          <cell r="E199">
            <v>148.5</v>
          </cell>
          <cell r="F199">
            <v>211603.89028571427</v>
          </cell>
          <cell r="G199">
            <v>675.13600000000008</v>
          </cell>
          <cell r="H199">
            <v>7602.8820839999989</v>
          </cell>
          <cell r="I199">
            <v>256047.42392078004</v>
          </cell>
          <cell r="J199">
            <v>38023042.452235833</v>
          </cell>
        </row>
        <row r="200">
          <cell r="C200" t="str">
            <v>cÇu khe thê km401+362.66</v>
          </cell>
          <cell r="J200">
            <v>1659700711.0894449</v>
          </cell>
        </row>
        <row r="201">
          <cell r="C201" t="str">
            <v>1. DÇm b¶n BTCT D¦L L=9m</v>
          </cell>
          <cell r="J201">
            <v>333000000</v>
          </cell>
        </row>
        <row r="202">
          <cell r="C202" t="str">
            <v>DÇm b¶n BTCT D¦L L=9m</v>
          </cell>
          <cell r="D202" t="str">
            <v>DÇm</v>
          </cell>
          <cell r="E202">
            <v>9</v>
          </cell>
          <cell r="F202" t="e">
            <v>#N/A</v>
          </cell>
          <cell r="G202" t="e">
            <v>#N/A</v>
          </cell>
          <cell r="H202" t="e">
            <v>#N/A</v>
          </cell>
          <cell r="I202">
            <v>25000000</v>
          </cell>
          <cell r="J202">
            <v>225000000</v>
          </cell>
        </row>
        <row r="203">
          <cell r="C203" t="str">
            <v>Lao l¾p dÇm b¶n BTCT D¦L L=9m</v>
          </cell>
          <cell r="D203" t="str">
            <v>DÇm</v>
          </cell>
          <cell r="E203">
            <v>9</v>
          </cell>
          <cell r="F203" t="e">
            <v>#N/A</v>
          </cell>
          <cell r="G203" t="e">
            <v>#N/A</v>
          </cell>
          <cell r="H203" t="e">
            <v>#N/A</v>
          </cell>
          <cell r="I203">
            <v>12000000</v>
          </cell>
          <cell r="J203">
            <v>108000000</v>
          </cell>
        </row>
        <row r="204">
          <cell r="C204" t="str">
            <v>2. Líp phñ mÆt cÇu</v>
          </cell>
          <cell r="I204">
            <v>0</v>
          </cell>
          <cell r="J204">
            <v>18106924.370404184</v>
          </cell>
        </row>
        <row r="205">
          <cell r="C205" t="str">
            <v>Bª t«ng t¹o dèc M300</v>
          </cell>
          <cell r="D205" t="str">
            <v>m3</v>
          </cell>
          <cell r="E205">
            <v>7.7</v>
          </cell>
          <cell r="F205">
            <v>574369.22931885719</v>
          </cell>
          <cell r="G205">
            <v>40910.799999999996</v>
          </cell>
          <cell r="H205">
            <v>12642.59325</v>
          </cell>
          <cell r="I205">
            <v>983321.19550532626</v>
          </cell>
          <cell r="J205">
            <v>7571573.2053910121</v>
          </cell>
        </row>
        <row r="206">
          <cell r="C206" t="str">
            <v>BTN h¹t mÞn dµy 5cm</v>
          </cell>
          <cell r="D206" t="str">
            <v>m2</v>
          </cell>
          <cell r="E206">
            <v>72</v>
          </cell>
          <cell r="F206">
            <v>42468.434871299731</v>
          </cell>
          <cell r="G206">
            <v>329.74254000000002</v>
          </cell>
          <cell r="H206">
            <v>2021.9958464000001</v>
          </cell>
          <cell r="I206">
            <v>57176.14270663201</v>
          </cell>
          <cell r="J206">
            <v>4116682.2748775049</v>
          </cell>
        </row>
        <row r="207">
          <cell r="C207" t="str">
            <v>Cèt thÐp c¸c lo¹i</v>
          </cell>
          <cell r="D207" t="str">
            <v>TÊn</v>
          </cell>
          <cell r="E207">
            <v>0.92300000000000004</v>
          </cell>
          <cell r="F207">
            <v>4911215.3371428577</v>
          </cell>
          <cell r="G207">
            <v>159406.01</v>
          </cell>
          <cell r="H207">
            <v>99583.053999999989</v>
          </cell>
          <cell r="I207">
            <v>6954137.4757699519</v>
          </cell>
          <cell r="J207">
            <v>6418668.8901356664</v>
          </cell>
        </row>
        <row r="208">
          <cell r="C208" t="str">
            <v>3. Lan can tay vÞn b»ng BTCT</v>
          </cell>
          <cell r="D208" t="str">
            <v>md</v>
          </cell>
          <cell r="E208">
            <v>41.88</v>
          </cell>
          <cell r="I208">
            <v>450000</v>
          </cell>
          <cell r="J208">
            <v>18846000</v>
          </cell>
        </row>
        <row r="209">
          <cell r="C209" t="str">
            <v>4. B¶n dÉn KT(300x220x20)cm</v>
          </cell>
          <cell r="D209" t="str">
            <v>b¶n</v>
          </cell>
          <cell r="E209">
            <v>8</v>
          </cell>
          <cell r="I209">
            <v>2200000</v>
          </cell>
          <cell r="J209">
            <v>17600000</v>
          </cell>
        </row>
        <row r="210">
          <cell r="C210" t="str">
            <v>5. MatÝt tÈm nhùa ®­êng</v>
          </cell>
          <cell r="D210" t="str">
            <v>m3</v>
          </cell>
          <cell r="E210">
            <v>0.18</v>
          </cell>
          <cell r="I210">
            <v>150000</v>
          </cell>
          <cell r="J210">
            <v>27000</v>
          </cell>
        </row>
        <row r="211">
          <cell r="C211" t="str">
            <v>6. T­êng hé lan mÒm</v>
          </cell>
          <cell r="D211" t="str">
            <v>md</v>
          </cell>
          <cell r="E211">
            <v>40</v>
          </cell>
          <cell r="I211">
            <v>450000</v>
          </cell>
          <cell r="J211">
            <v>18000000</v>
          </cell>
        </row>
        <row r="212">
          <cell r="C212" t="str">
            <v>7. Mè cÇu</v>
          </cell>
          <cell r="I212">
            <v>0</v>
          </cell>
          <cell r="J212">
            <v>898913500.1734997</v>
          </cell>
        </row>
        <row r="213">
          <cell r="C213" t="str">
            <v>Bª t«ng M300</v>
          </cell>
          <cell r="D213" t="str">
            <v>m3</v>
          </cell>
          <cell r="E213">
            <v>254.56</v>
          </cell>
          <cell r="F213">
            <v>563323.6672165714</v>
          </cell>
          <cell r="G213">
            <v>83931.68</v>
          </cell>
          <cell r="H213">
            <v>50524.219980000002</v>
          </cell>
          <cell r="I213">
            <v>1211661.7359944407</v>
          </cell>
          <cell r="J213">
            <v>308440611.51474482</v>
          </cell>
        </row>
        <row r="214">
          <cell r="C214" t="str">
            <v>Bª t«ng M250</v>
          </cell>
          <cell r="D214" t="str">
            <v>m3</v>
          </cell>
          <cell r="E214">
            <v>48.58</v>
          </cell>
          <cell r="F214">
            <v>467896.36724971433</v>
          </cell>
          <cell r="G214">
            <v>44651.040000000001</v>
          </cell>
          <cell r="H214">
            <v>50524.219980000002</v>
          </cell>
          <cell r="I214">
            <v>913830.47055423819</v>
          </cell>
          <cell r="J214">
            <v>44393884.259524889</v>
          </cell>
        </row>
        <row r="215">
          <cell r="C215" t="str">
            <v>Bª t«ng lãt mãng M100 ®¸ 4x6</v>
          </cell>
          <cell r="D215" t="str">
            <v>m3</v>
          </cell>
          <cell r="E215">
            <v>7.2</v>
          </cell>
          <cell r="F215">
            <v>261846.0050055357</v>
          </cell>
          <cell r="G215">
            <v>22898.699999999997</v>
          </cell>
          <cell r="H215">
            <v>12040.565000000001</v>
          </cell>
          <cell r="I215">
            <v>476409.41943829454</v>
          </cell>
          <cell r="J215">
            <v>3430147.8199557206</v>
          </cell>
        </row>
        <row r="216">
          <cell r="C216" t="str">
            <v>Cèt thÐp c¸c lo¹i</v>
          </cell>
          <cell r="D216" t="str">
            <v>TÊn</v>
          </cell>
          <cell r="E216">
            <v>21.219000000000001</v>
          </cell>
          <cell r="F216">
            <v>4932735.3371428577</v>
          </cell>
          <cell r="G216">
            <v>179831.68000000002</v>
          </cell>
          <cell r="H216">
            <v>210581.53</v>
          </cell>
          <cell r="I216">
            <v>7224454.8297665929</v>
          </cell>
          <cell r="J216">
            <v>153295707.03281733</v>
          </cell>
        </row>
        <row r="217">
          <cell r="C217" t="str">
            <v>§¸ héc x©y tø nãn M100</v>
          </cell>
          <cell r="D217" t="str">
            <v>m3</v>
          </cell>
          <cell r="E217">
            <v>81</v>
          </cell>
          <cell r="F217">
            <v>278810.8254982286</v>
          </cell>
          <cell r="G217">
            <v>35358.619999999995</v>
          </cell>
          <cell r="H217">
            <v>0</v>
          </cell>
          <cell r="I217">
            <v>488783.70716064883</v>
          </cell>
          <cell r="J217">
            <v>39591480.280012555</v>
          </cell>
        </row>
        <row r="218">
          <cell r="C218" t="str">
            <v>§¸ héc x©y taluy v÷a M100</v>
          </cell>
          <cell r="D218" t="str">
            <v>m3</v>
          </cell>
          <cell r="E218">
            <v>37.5</v>
          </cell>
          <cell r="F218">
            <v>248531.96105274287</v>
          </cell>
          <cell r="G218">
            <v>31998.09</v>
          </cell>
          <cell r="H218">
            <v>0</v>
          </cell>
          <cell r="I218">
            <v>437566.59880956577</v>
          </cell>
          <cell r="J218">
            <v>16408747.455358716</v>
          </cell>
        </row>
        <row r="219">
          <cell r="C219" t="str">
            <v>§¸ héc x©y v÷a M100 gia cè lßng cÇu</v>
          </cell>
          <cell r="D219" t="str">
            <v>m3</v>
          </cell>
          <cell r="E219">
            <v>67.03</v>
          </cell>
          <cell r="F219">
            <v>248531.96105274287</v>
          </cell>
          <cell r="G219">
            <v>30390.880000000001</v>
          </cell>
          <cell r="H219">
            <v>0</v>
          </cell>
          <cell r="I219">
            <v>437566.59880956577</v>
          </cell>
          <cell r="J219">
            <v>29330089.118205193</v>
          </cell>
        </row>
        <row r="220">
          <cell r="C220" t="str">
            <v>§¸ héc x©y mãng, ch©n khay M100</v>
          </cell>
          <cell r="D220" t="str">
            <v>m3</v>
          </cell>
          <cell r="E220">
            <v>84.54</v>
          </cell>
          <cell r="F220">
            <v>248531.96105274287</v>
          </cell>
          <cell r="G220">
            <v>27907.01</v>
          </cell>
          <cell r="H220">
            <v>0</v>
          </cell>
          <cell r="I220">
            <v>421653.28258626495</v>
          </cell>
          <cell r="J220">
            <v>35646568.509842843</v>
          </cell>
        </row>
        <row r="221">
          <cell r="C221" t="str">
            <v xml:space="preserve">D¨m s¹n ®Öm </v>
          </cell>
          <cell r="D221" t="str">
            <v>m3</v>
          </cell>
          <cell r="E221">
            <v>79.849999999999994</v>
          </cell>
          <cell r="F221">
            <v>135855.41509523807</v>
          </cell>
          <cell r="G221">
            <v>30115.26</v>
          </cell>
          <cell r="H221">
            <v>0</v>
          </cell>
          <cell r="I221">
            <v>288292.40124649595</v>
          </cell>
          <cell r="J221">
            <v>23020148.239532702</v>
          </cell>
        </row>
        <row r="222">
          <cell r="C222" t="str">
            <v xml:space="preserve">§µo mãng ®Êt cÊp 3 </v>
          </cell>
          <cell r="D222" t="str">
            <v>m3</v>
          </cell>
          <cell r="E222">
            <v>2658.67</v>
          </cell>
          <cell r="F222">
            <v>0</v>
          </cell>
          <cell r="G222">
            <v>5890.0582800000002</v>
          </cell>
          <cell r="H222">
            <v>2404.6233119999997</v>
          </cell>
          <cell r="I222">
            <v>26458.435658106639</v>
          </cell>
          <cell r="J222">
            <v>70344249.131138384</v>
          </cell>
        </row>
        <row r="223">
          <cell r="C223" t="str">
            <v>§¾p ®Êt cÊp 3</v>
          </cell>
          <cell r="D223" t="str">
            <v>m3</v>
          </cell>
          <cell r="E223">
            <v>3069.34</v>
          </cell>
          <cell r="F223">
            <v>0</v>
          </cell>
          <cell r="G223">
            <v>9298.26</v>
          </cell>
          <cell r="H223">
            <v>0</v>
          </cell>
          <cell r="I223">
            <v>36167.992732107356</v>
          </cell>
          <cell r="J223">
            <v>111011866.8123664</v>
          </cell>
        </row>
        <row r="224">
          <cell r="C224" t="str">
            <v>Thi c«ng mè</v>
          </cell>
          <cell r="D224" t="str">
            <v>TB</v>
          </cell>
          <cell r="J224">
            <v>64000000</v>
          </cell>
        </row>
        <row r="225">
          <cell r="C225" t="str">
            <v xml:space="preserve">8. Cäc BTCT (35x35)cm </v>
          </cell>
          <cell r="D225" t="str">
            <v>md</v>
          </cell>
          <cell r="E225">
            <v>288</v>
          </cell>
          <cell r="I225">
            <v>400000</v>
          </cell>
          <cell r="J225">
            <v>115200000</v>
          </cell>
        </row>
        <row r="226">
          <cell r="C226" t="str">
            <v>9. H¹ng môc kh¸c</v>
          </cell>
          <cell r="D226" t="str">
            <v>TB</v>
          </cell>
          <cell r="I226">
            <v>0</v>
          </cell>
          <cell r="J226">
            <v>44000000</v>
          </cell>
        </row>
        <row r="227">
          <cell r="C227" t="str">
            <v>§¾p ®Êt ®ª quai</v>
          </cell>
          <cell r="D227" t="str">
            <v>m3</v>
          </cell>
          <cell r="E227">
            <v>85.6</v>
          </cell>
          <cell r="F227">
            <v>0</v>
          </cell>
          <cell r="G227">
            <v>29528.04</v>
          </cell>
          <cell r="H227">
            <v>0</v>
          </cell>
          <cell r="I227">
            <v>137828.35964320746</v>
          </cell>
          <cell r="J227">
            <v>11798107.585458558</v>
          </cell>
        </row>
        <row r="228">
          <cell r="C228" t="str">
            <v>M¸y b¬m n­íc</v>
          </cell>
          <cell r="D228" t="str">
            <v>Ca</v>
          </cell>
          <cell r="E228">
            <v>45</v>
          </cell>
          <cell r="F228">
            <v>0</v>
          </cell>
          <cell r="G228">
            <v>0</v>
          </cell>
          <cell r="H228">
            <v>466499</v>
          </cell>
          <cell r="I228">
            <v>625657.55711489427</v>
          </cell>
          <cell r="J228">
            <v>28154590.070170242</v>
          </cell>
        </row>
        <row r="229">
          <cell r="C229" t="str">
            <v>Mua vµ l¾p ®Æt biÓn b¸o ®­êng bé</v>
          </cell>
          <cell r="D229" t="str">
            <v>Bé</v>
          </cell>
          <cell r="E229">
            <v>4</v>
          </cell>
          <cell r="F229">
            <v>594310.03418620001</v>
          </cell>
          <cell r="G229">
            <v>9170.9856</v>
          </cell>
          <cell r="H229">
            <v>2246.2963200000004</v>
          </cell>
          <cell r="I229">
            <v>860000</v>
          </cell>
          <cell r="J229">
            <v>3440000</v>
          </cell>
        </row>
        <row r="230">
          <cell r="C230" t="str">
            <v>10. Ph¸ dì cÇu cò</v>
          </cell>
          <cell r="J230">
            <v>24667345.144283161</v>
          </cell>
        </row>
        <row r="231">
          <cell r="C231" t="str">
            <v>§Ëp bá bª t«ng cÇu cò</v>
          </cell>
          <cell r="D231" t="str">
            <v>m3</v>
          </cell>
          <cell r="E231">
            <v>43.06</v>
          </cell>
          <cell r="F231">
            <v>0</v>
          </cell>
          <cell r="G231">
            <v>68671.7</v>
          </cell>
          <cell r="H231">
            <v>0</v>
          </cell>
          <cell r="I231">
            <v>267116.37946255063</v>
          </cell>
          <cell r="J231">
            <v>11502031.29965743</v>
          </cell>
        </row>
        <row r="232">
          <cell r="C232" t="str">
            <v>§Ëp bá ®¸ héc x©y cò</v>
          </cell>
          <cell r="D232" t="str">
            <v>m3</v>
          </cell>
          <cell r="E232">
            <v>152.4</v>
          </cell>
          <cell r="F232">
            <v>0</v>
          </cell>
          <cell r="G232">
            <v>22208.720000000001</v>
          </cell>
          <cell r="H232">
            <v>0</v>
          </cell>
          <cell r="I232">
            <v>86386.573783633401</v>
          </cell>
          <cell r="J232">
            <v>13165313.84462573</v>
          </cell>
        </row>
        <row r="233">
          <cell r="C233" t="str">
            <v>11. TuyÕn tr¸nh</v>
          </cell>
          <cell r="I233">
            <v>0</v>
          </cell>
          <cell r="J233">
            <v>171339941.4012579</v>
          </cell>
        </row>
        <row r="234">
          <cell r="C234" t="str">
            <v>DÇm I500 lµm cÇu t¹m</v>
          </cell>
          <cell r="D234" t="str">
            <v>TÊn</v>
          </cell>
          <cell r="E234">
            <v>7.5359999999999996</v>
          </cell>
          <cell r="F234">
            <v>999886.30761904758</v>
          </cell>
          <cell r="G234">
            <v>346912.49600000004</v>
          </cell>
          <cell r="H234">
            <v>446151.53</v>
          </cell>
          <cell r="I234">
            <v>3623924.8854130441</v>
          </cell>
          <cell r="J234">
            <v>27309897.936472699</v>
          </cell>
        </row>
        <row r="235">
          <cell r="C235" t="str">
            <v>L¾p dùng vµ th¸o dì cÇu t¹m</v>
          </cell>
          <cell r="D235" t="str">
            <v>TÊn</v>
          </cell>
          <cell r="E235">
            <v>7.5359999999999996</v>
          </cell>
          <cell r="F235">
            <v>278999.99999999994</v>
          </cell>
          <cell r="G235">
            <v>218652</v>
          </cell>
          <cell r="H235">
            <v>543277.45000000007</v>
          </cell>
          <cell r="I235">
            <v>2200391.9957527202</v>
          </cell>
          <cell r="J235">
            <v>16582154.079992497</v>
          </cell>
        </row>
        <row r="236">
          <cell r="C236" t="str">
            <v>L¾p ®Æt vµ th¸o dì rä ®¸</v>
          </cell>
          <cell r="D236" t="str">
            <v>Rä</v>
          </cell>
          <cell r="E236">
            <v>80</v>
          </cell>
          <cell r="F236">
            <v>167311.23357142857</v>
          </cell>
          <cell r="G236">
            <v>63119.520000000004</v>
          </cell>
          <cell r="H236">
            <v>0</v>
          </cell>
          <cell r="I236">
            <v>498735.7040999615</v>
          </cell>
          <cell r="J236">
            <v>39898856.327996917</v>
          </cell>
        </row>
        <row r="237">
          <cell r="C237" t="str">
            <v xml:space="preserve">§¾p ®Êt nÒn ®­êng </v>
          </cell>
          <cell r="D237" t="str">
            <v>m3</v>
          </cell>
          <cell r="E237">
            <v>1015.5</v>
          </cell>
          <cell r="F237">
            <v>5714.2857142857138</v>
          </cell>
          <cell r="G237">
            <v>6287.7246742857133</v>
          </cell>
          <cell r="H237">
            <v>16215.547368</v>
          </cell>
          <cell r="I237">
            <v>60797.097711059716</v>
          </cell>
          <cell r="J237">
            <v>61739452.725581139</v>
          </cell>
        </row>
        <row r="238">
          <cell r="C238" t="str">
            <v>Mãng cÊp phèi ®¸ d¨m lo¹i 1</v>
          </cell>
          <cell r="D238" t="str">
            <v>m3</v>
          </cell>
          <cell r="E238">
            <v>100.8</v>
          </cell>
          <cell r="F238">
            <v>211603.89028571427</v>
          </cell>
          <cell r="G238">
            <v>675.13600000000008</v>
          </cell>
          <cell r="H238">
            <v>7602.8820839999989</v>
          </cell>
          <cell r="I238">
            <v>256047.42392078004</v>
          </cell>
          <cell r="J238">
            <v>25809580.331214629</v>
          </cell>
        </row>
        <row r="239">
          <cell r="C239" t="str">
            <v>cÇu ®µ g©n km401+714.2</v>
          </cell>
          <cell r="J239">
            <v>1732650642.6747282</v>
          </cell>
        </row>
        <row r="240">
          <cell r="C240" t="str">
            <v>1. DÇm BTCT th­êng L=18m</v>
          </cell>
          <cell r="D240" t="str">
            <v>m3</v>
          </cell>
          <cell r="E240">
            <v>152.4</v>
          </cell>
          <cell r="F240">
            <v>0</v>
          </cell>
          <cell r="G240">
            <v>22208.720000000001</v>
          </cell>
          <cell r="H240">
            <v>0</v>
          </cell>
          <cell r="I240">
            <v>86386.573783633401</v>
          </cell>
          <cell r="J240">
            <v>371000000</v>
          </cell>
        </row>
        <row r="241">
          <cell r="C241" t="str">
            <v>DÇm BTCT th­êng L=18m</v>
          </cell>
          <cell r="D241" t="str">
            <v>DÇm</v>
          </cell>
          <cell r="E241">
            <v>5</v>
          </cell>
          <cell r="F241" t="e">
            <v>#N/A</v>
          </cell>
          <cell r="G241" t="e">
            <v>#N/A</v>
          </cell>
          <cell r="H241" t="e">
            <v>#N/A</v>
          </cell>
          <cell r="I241">
            <v>50000000</v>
          </cell>
          <cell r="J241">
            <v>250000000</v>
          </cell>
        </row>
        <row r="242">
          <cell r="C242" t="str">
            <v>Lao l¾p dÇm BTCT th­êng  L=18m</v>
          </cell>
          <cell r="D242" t="str">
            <v>DÇm</v>
          </cell>
          <cell r="E242">
            <v>5</v>
          </cell>
          <cell r="F242" t="e">
            <v>#N/A</v>
          </cell>
          <cell r="G242" t="e">
            <v>#N/A</v>
          </cell>
          <cell r="H242" t="e">
            <v>#N/A</v>
          </cell>
          <cell r="I242">
            <v>20000000</v>
          </cell>
          <cell r="J242">
            <v>100000000</v>
          </cell>
        </row>
        <row r="243">
          <cell r="C243" t="str">
            <v>Mua vµ l¾p ®Æt gèi cÇu b»ng cao su</v>
          </cell>
          <cell r="D243" t="str">
            <v>Gèi</v>
          </cell>
          <cell r="E243">
            <v>10</v>
          </cell>
          <cell r="F243">
            <v>1581785.4</v>
          </cell>
          <cell r="G243">
            <v>30683.100000000002</v>
          </cell>
          <cell r="H243">
            <v>0</v>
          </cell>
          <cell r="I243">
            <v>2100000</v>
          </cell>
          <cell r="J243">
            <v>21000000</v>
          </cell>
        </row>
        <row r="244">
          <cell r="C244" t="str">
            <v>2. Líp phñ mÆt cÇu</v>
          </cell>
          <cell r="I244">
            <v>0</v>
          </cell>
          <cell r="J244">
            <v>32407147.730140436</v>
          </cell>
        </row>
        <row r="245">
          <cell r="C245" t="str">
            <v>Bª t«ng t¹o dèc M300</v>
          </cell>
          <cell r="D245" t="str">
            <v>m3</v>
          </cell>
          <cell r="E245">
            <v>14.4</v>
          </cell>
          <cell r="F245">
            <v>574369.22931885719</v>
          </cell>
          <cell r="G245">
            <v>40910.799999999996</v>
          </cell>
          <cell r="H245">
            <v>12642.59325</v>
          </cell>
          <cell r="I245">
            <v>983321.19550532626</v>
          </cell>
          <cell r="J245">
            <v>14159825.215276698</v>
          </cell>
        </row>
        <row r="246">
          <cell r="C246" t="str">
            <v>BTN h¹t mÞn dµy 5cm</v>
          </cell>
          <cell r="D246" t="str">
            <v>m2</v>
          </cell>
          <cell r="E246">
            <v>144</v>
          </cell>
          <cell r="F246">
            <v>42468.434871299731</v>
          </cell>
          <cell r="G246">
            <v>329.74254000000002</v>
          </cell>
          <cell r="H246">
            <v>2021.9958464000001</v>
          </cell>
          <cell r="I246">
            <v>57176.14270663201</v>
          </cell>
          <cell r="J246">
            <v>8233364.5497550098</v>
          </cell>
        </row>
        <row r="247">
          <cell r="C247" t="str">
            <v>Cèt thÐp c¸c lo¹i</v>
          </cell>
          <cell r="D247" t="str">
            <v>TÊn</v>
          </cell>
          <cell r="E247">
            <v>1.44</v>
          </cell>
          <cell r="F247">
            <v>4911215.3371428577</v>
          </cell>
          <cell r="G247">
            <v>159406.01</v>
          </cell>
          <cell r="H247">
            <v>99583.053999999989</v>
          </cell>
          <cell r="I247">
            <v>6954137.4757699519</v>
          </cell>
          <cell r="J247">
            <v>10013957.96510873</v>
          </cell>
        </row>
        <row r="248">
          <cell r="C248" t="str">
            <v>3. Lan can tay vÞn b»ng BTCT</v>
          </cell>
          <cell r="D248" t="str">
            <v>md</v>
          </cell>
          <cell r="E248">
            <v>60.36</v>
          </cell>
          <cell r="I248">
            <v>450000</v>
          </cell>
          <cell r="J248">
            <v>27162000</v>
          </cell>
        </row>
        <row r="249">
          <cell r="C249" t="str">
            <v>4. B¶n dÉn KT(300x220x20)cm</v>
          </cell>
          <cell r="D249" t="str">
            <v>b¶n</v>
          </cell>
          <cell r="E249">
            <v>8</v>
          </cell>
          <cell r="I249">
            <v>2200000</v>
          </cell>
          <cell r="J249">
            <v>17600000</v>
          </cell>
        </row>
        <row r="250">
          <cell r="C250" t="str">
            <v>5. Khe co d·n cao su</v>
          </cell>
          <cell r="D250" t="str">
            <v>md</v>
          </cell>
          <cell r="E250">
            <v>16</v>
          </cell>
          <cell r="I250">
            <v>2500000</v>
          </cell>
          <cell r="J250">
            <v>40000000</v>
          </cell>
        </row>
        <row r="251">
          <cell r="C251" t="str">
            <v>6. T­êng hé lan mÒm</v>
          </cell>
          <cell r="D251" t="str">
            <v>md</v>
          </cell>
          <cell r="E251">
            <v>40</v>
          </cell>
          <cell r="I251">
            <v>450000</v>
          </cell>
          <cell r="J251">
            <v>18000000</v>
          </cell>
        </row>
        <row r="252">
          <cell r="C252" t="str">
            <v>7. Mè cÇu</v>
          </cell>
          <cell r="I252">
            <v>0</v>
          </cell>
          <cell r="J252">
            <v>908724718.61787379</v>
          </cell>
        </row>
        <row r="253">
          <cell r="C253" t="str">
            <v>Bª t«ng M300</v>
          </cell>
          <cell r="D253" t="str">
            <v>m3</v>
          </cell>
          <cell r="E253">
            <v>308.48</v>
          </cell>
          <cell r="F253">
            <v>563323.6672165714</v>
          </cell>
          <cell r="G253">
            <v>83931.68</v>
          </cell>
          <cell r="H253">
            <v>50524.219980000002</v>
          </cell>
          <cell r="I253">
            <v>1211661.7359944407</v>
          </cell>
          <cell r="J253">
            <v>373773412.31956512</v>
          </cell>
        </row>
        <row r="254">
          <cell r="C254" t="str">
            <v>Bª t«ng M250</v>
          </cell>
          <cell r="D254" t="str">
            <v>m3</v>
          </cell>
          <cell r="E254">
            <v>59.04</v>
          </cell>
          <cell r="F254">
            <v>467896.36724971433</v>
          </cell>
          <cell r="G254">
            <v>44651.040000000001</v>
          </cell>
          <cell r="H254">
            <v>50524.219980000002</v>
          </cell>
          <cell r="I254">
            <v>913830.47055423819</v>
          </cell>
          <cell r="J254">
            <v>53952550.981522225</v>
          </cell>
        </row>
        <row r="255">
          <cell r="C255" t="str">
            <v>Bª t«ng lãt mãng M100 ®¸ 4x6</v>
          </cell>
          <cell r="D255" t="str">
            <v>m3</v>
          </cell>
          <cell r="E255">
            <v>7.36</v>
          </cell>
          <cell r="F255">
            <v>261846.0050055357</v>
          </cell>
          <cell r="G255">
            <v>22898.699999999997</v>
          </cell>
          <cell r="H255">
            <v>12040.565000000001</v>
          </cell>
          <cell r="I255">
            <v>476409.41943829454</v>
          </cell>
          <cell r="J255">
            <v>3506373.3270658478</v>
          </cell>
        </row>
        <row r="256">
          <cell r="C256" t="str">
            <v>Cèt thÐp c¸c lo¹i</v>
          </cell>
          <cell r="D256" t="str">
            <v>TÊn</v>
          </cell>
          <cell r="E256">
            <v>25.73</v>
          </cell>
          <cell r="F256">
            <v>4932735.3371428577</v>
          </cell>
          <cell r="G256">
            <v>179831.68000000002</v>
          </cell>
          <cell r="H256">
            <v>210581.53</v>
          </cell>
          <cell r="I256">
            <v>7224454.8297665929</v>
          </cell>
          <cell r="J256">
            <v>185885222.76989445</v>
          </cell>
        </row>
        <row r="257">
          <cell r="C257" t="str">
            <v>§¸ héc x©y tø nãn M100</v>
          </cell>
          <cell r="D257" t="str">
            <v>m3</v>
          </cell>
          <cell r="E257">
            <v>59.35</v>
          </cell>
          <cell r="F257">
            <v>278810.8254982286</v>
          </cell>
          <cell r="G257">
            <v>35358.619999999995</v>
          </cell>
          <cell r="H257">
            <v>0</v>
          </cell>
          <cell r="I257">
            <v>488783.70716064883</v>
          </cell>
          <cell r="J257">
            <v>29009313.01998451</v>
          </cell>
        </row>
        <row r="258">
          <cell r="C258" t="str">
            <v>§¸ héc x©y taluy v÷a M100</v>
          </cell>
          <cell r="D258" t="str">
            <v>m3</v>
          </cell>
          <cell r="E258">
            <v>103.13</v>
          </cell>
          <cell r="F258">
            <v>248531.96105274287</v>
          </cell>
          <cell r="G258">
            <v>31998.09</v>
          </cell>
          <cell r="H258">
            <v>0</v>
          </cell>
          <cell r="I258">
            <v>437566.59880956577</v>
          </cell>
          <cell r="J258">
            <v>45126243.335230514</v>
          </cell>
        </row>
        <row r="259">
          <cell r="C259" t="str">
            <v>§¸ héc x©y mãng, ch©n khay M100</v>
          </cell>
          <cell r="D259" t="str">
            <v>m3</v>
          </cell>
          <cell r="E259">
            <v>74.22</v>
          </cell>
          <cell r="F259">
            <v>248531.96105274287</v>
          </cell>
          <cell r="G259">
            <v>27907.01</v>
          </cell>
          <cell r="H259">
            <v>0</v>
          </cell>
          <cell r="I259">
            <v>421653.28258626495</v>
          </cell>
          <cell r="J259">
            <v>31295106.633552585</v>
          </cell>
        </row>
        <row r="260">
          <cell r="C260" t="str">
            <v xml:space="preserve">D¨m s¹n ®Öm </v>
          </cell>
          <cell r="D260" t="str">
            <v>m3</v>
          </cell>
          <cell r="E260">
            <v>83.19</v>
          </cell>
          <cell r="F260">
            <v>135855.41509523807</v>
          </cell>
          <cell r="G260">
            <v>30115.26</v>
          </cell>
          <cell r="H260">
            <v>0</v>
          </cell>
          <cell r="I260">
            <v>288292.40124649595</v>
          </cell>
          <cell r="J260">
            <v>23983044.859695997</v>
          </cell>
        </row>
        <row r="261">
          <cell r="C261" t="str">
            <v xml:space="preserve">§µo mãng ®Êt cÊp 3 </v>
          </cell>
          <cell r="D261" t="str">
            <v>m3</v>
          </cell>
          <cell r="E261">
            <v>1201</v>
          </cell>
          <cell r="F261">
            <v>0</v>
          </cell>
          <cell r="G261">
            <v>5890.0582800000002</v>
          </cell>
          <cell r="H261">
            <v>2404.6233119999997</v>
          </cell>
          <cell r="I261">
            <v>26458.435658106639</v>
          </cell>
          <cell r="J261">
            <v>31776581.225386072</v>
          </cell>
        </row>
        <row r="262">
          <cell r="C262" t="str">
            <v>§¾p ®Êt cÊp 3</v>
          </cell>
          <cell r="D262" t="str">
            <v>m3</v>
          </cell>
          <cell r="E262">
            <v>1476.91</v>
          </cell>
          <cell r="F262">
            <v>0</v>
          </cell>
          <cell r="G262">
            <v>9298.26</v>
          </cell>
          <cell r="H262">
            <v>0</v>
          </cell>
          <cell r="I262">
            <v>36167.992732107356</v>
          </cell>
          <cell r="J262">
            <v>53416870.145976678</v>
          </cell>
        </row>
        <row r="263">
          <cell r="C263" t="str">
            <v>Thi c«ng mè</v>
          </cell>
          <cell r="D263" t="str">
            <v>TB</v>
          </cell>
          <cell r="J263">
            <v>77000000</v>
          </cell>
        </row>
        <row r="264">
          <cell r="C264" t="str">
            <v xml:space="preserve">8. Cäc BTCT (35x35)cm </v>
          </cell>
          <cell r="D264" t="str">
            <v>md</v>
          </cell>
          <cell r="E264">
            <v>0</v>
          </cell>
          <cell r="I264">
            <v>400000</v>
          </cell>
          <cell r="J264">
            <v>0</v>
          </cell>
        </row>
        <row r="265">
          <cell r="C265" t="str">
            <v>9. Ph¸ dì cÇu cò</v>
          </cell>
          <cell r="J265">
            <v>39762432.747345254</v>
          </cell>
        </row>
        <row r="266">
          <cell r="C266" t="str">
            <v>§Ëp bá bª t«ng cÇu cò</v>
          </cell>
          <cell r="D266" t="str">
            <v>m3</v>
          </cell>
          <cell r="E266">
            <v>96.03</v>
          </cell>
          <cell r="F266">
            <v>0</v>
          </cell>
          <cell r="G266">
            <v>68671.7</v>
          </cell>
          <cell r="H266">
            <v>0</v>
          </cell>
          <cell r="I266">
            <v>267116.37946255063</v>
          </cell>
          <cell r="J266">
            <v>25651185.919788737</v>
          </cell>
        </row>
        <row r="267">
          <cell r="C267" t="str">
            <v>§Ëp bá ®¸ héc x©y cò</v>
          </cell>
          <cell r="D267" t="str">
            <v>m3</v>
          </cell>
          <cell r="E267">
            <v>163.35</v>
          </cell>
          <cell r="F267">
            <v>0</v>
          </cell>
          <cell r="G267">
            <v>22208.720000000001</v>
          </cell>
          <cell r="H267">
            <v>0</v>
          </cell>
          <cell r="I267">
            <v>86386.573783633401</v>
          </cell>
          <cell r="J267">
            <v>14111246.827556515</v>
          </cell>
        </row>
        <row r="268">
          <cell r="C268" t="str">
            <v>10. H¹ng môc kh¸c</v>
          </cell>
          <cell r="D268" t="str">
            <v>TB</v>
          </cell>
          <cell r="E268">
            <v>3150</v>
          </cell>
          <cell r="F268">
            <v>5714.2857142857138</v>
          </cell>
          <cell r="G268">
            <v>6287.7246742857133</v>
          </cell>
          <cell r="H268">
            <v>16215.547368</v>
          </cell>
          <cell r="I268">
            <v>0</v>
          </cell>
          <cell r="J268">
            <v>60000000</v>
          </cell>
        </row>
        <row r="269">
          <cell r="C269" t="str">
            <v>§¾p ®Êt ®ª quai</v>
          </cell>
          <cell r="D269" t="str">
            <v>m3</v>
          </cell>
          <cell r="E269">
            <v>120</v>
          </cell>
          <cell r="F269">
            <v>0</v>
          </cell>
          <cell r="G269">
            <v>29528.04</v>
          </cell>
          <cell r="H269">
            <v>0</v>
          </cell>
          <cell r="I269">
            <v>137828.35964320746</v>
          </cell>
          <cell r="J269">
            <v>16539403.157184895</v>
          </cell>
        </row>
        <row r="270">
          <cell r="C270" t="str">
            <v>M¸y b¬m n­íc</v>
          </cell>
          <cell r="D270" t="str">
            <v>Ca</v>
          </cell>
          <cell r="E270">
            <v>54</v>
          </cell>
          <cell r="F270">
            <v>0</v>
          </cell>
          <cell r="G270">
            <v>0</v>
          </cell>
          <cell r="H270">
            <v>466499</v>
          </cell>
          <cell r="I270">
            <v>625657.55711489427</v>
          </cell>
          <cell r="J270">
            <v>33785508.084204294</v>
          </cell>
        </row>
        <row r="271">
          <cell r="C271" t="str">
            <v>Mua vµ l¾p ®Æt biÓn b¸o ®­êng bé</v>
          </cell>
          <cell r="D271" t="str">
            <v>Bé</v>
          </cell>
          <cell r="E271">
            <v>4</v>
          </cell>
          <cell r="F271">
            <v>594310.03418620001</v>
          </cell>
          <cell r="G271">
            <v>9170.9856</v>
          </cell>
          <cell r="H271">
            <v>2246.2963200000004</v>
          </cell>
          <cell r="I271">
            <v>860000</v>
          </cell>
          <cell r="J271">
            <v>3440000</v>
          </cell>
        </row>
        <row r="272">
          <cell r="C272" t="str">
            <v>11. TuyÕn tr¸nh</v>
          </cell>
          <cell r="I272">
            <v>0</v>
          </cell>
          <cell r="J272">
            <v>217994343.57936862</v>
          </cell>
        </row>
        <row r="273">
          <cell r="C273" t="str">
            <v>DÇm I500 lµm cÇu t¹m</v>
          </cell>
          <cell r="D273" t="str">
            <v>TÊn</v>
          </cell>
          <cell r="E273">
            <v>7.5359999999999996</v>
          </cell>
          <cell r="F273">
            <v>999886.30761904758</v>
          </cell>
          <cell r="G273">
            <v>346912.49600000004</v>
          </cell>
          <cell r="H273">
            <v>446151.53</v>
          </cell>
          <cell r="I273">
            <v>3623924.8854130441</v>
          </cell>
          <cell r="J273">
            <v>27309897.936472699</v>
          </cell>
        </row>
        <row r="274">
          <cell r="C274" t="str">
            <v>L¾p dùng vµ th¸o dì cÇu t¹m</v>
          </cell>
          <cell r="D274" t="str">
            <v>TÊn</v>
          </cell>
          <cell r="E274">
            <v>7.5359999999999996</v>
          </cell>
          <cell r="F274">
            <v>278999.99999999994</v>
          </cell>
          <cell r="G274">
            <v>218652</v>
          </cell>
          <cell r="H274">
            <v>543277.45000000007</v>
          </cell>
          <cell r="I274">
            <v>2200391.9957527202</v>
          </cell>
          <cell r="J274">
            <v>16582154.079992497</v>
          </cell>
        </row>
        <row r="275">
          <cell r="C275" t="str">
            <v>L¾p ®Æt vµ th¸o dì rä ®¸</v>
          </cell>
          <cell r="D275" t="str">
            <v>Rä</v>
          </cell>
          <cell r="E275">
            <v>80</v>
          </cell>
          <cell r="F275">
            <v>167311.23357142857</v>
          </cell>
          <cell r="G275">
            <v>63119.520000000004</v>
          </cell>
          <cell r="H275">
            <v>0</v>
          </cell>
          <cell r="I275">
            <v>498735.7040999615</v>
          </cell>
          <cell r="J275">
            <v>39898856.327996917</v>
          </cell>
        </row>
        <row r="276">
          <cell r="C276" t="str">
            <v xml:space="preserve">§¾p ®Êt nÒn ®­êng </v>
          </cell>
          <cell r="D276" t="str">
            <v>m3</v>
          </cell>
          <cell r="E276">
            <v>1512.5</v>
          </cell>
          <cell r="F276">
            <v>5714.2857142857138</v>
          </cell>
          <cell r="G276">
            <v>6287.7246742857133</v>
          </cell>
          <cell r="H276">
            <v>16215.547368</v>
          </cell>
          <cell r="I276">
            <v>60797.097711059716</v>
          </cell>
          <cell r="J276">
            <v>91955610.287977815</v>
          </cell>
        </row>
        <row r="277">
          <cell r="C277" t="str">
            <v>Mãng cÊp phèi ®¸ d¨m lo¹i 1</v>
          </cell>
          <cell r="D277" t="str">
            <v>m3</v>
          </cell>
          <cell r="E277">
            <v>165</v>
          </cell>
          <cell r="F277">
            <v>211603.89028571427</v>
          </cell>
          <cell r="G277">
            <v>675.13600000000008</v>
          </cell>
          <cell r="H277">
            <v>7602.8820839999989</v>
          </cell>
          <cell r="I277">
            <v>256047.42392078004</v>
          </cell>
          <cell r="J277">
            <v>42247824.94692871</v>
          </cell>
        </row>
        <row r="278">
          <cell r="C278" t="str">
            <v>cÇu c©y b­ëi km402+955.62</v>
          </cell>
          <cell r="J278">
            <v>1687268738.1014953</v>
          </cell>
        </row>
        <row r="279">
          <cell r="C279" t="str">
            <v>1. DÇm BTCT th­êng L=12m</v>
          </cell>
          <cell r="J279">
            <v>271000000</v>
          </cell>
        </row>
        <row r="280">
          <cell r="C280" t="str">
            <v>DÇm BTCT th­êng L=12m</v>
          </cell>
          <cell r="D280" t="str">
            <v>DÇm</v>
          </cell>
          <cell r="E280">
            <v>5</v>
          </cell>
          <cell r="F280" t="e">
            <v>#N/A</v>
          </cell>
          <cell r="G280" t="e">
            <v>#N/A</v>
          </cell>
          <cell r="H280" t="e">
            <v>#N/A</v>
          </cell>
          <cell r="I280">
            <v>35000000</v>
          </cell>
          <cell r="J280">
            <v>175000000</v>
          </cell>
        </row>
        <row r="281">
          <cell r="C281" t="str">
            <v>Lao l¾p dÇm BTCT L=12m</v>
          </cell>
          <cell r="D281" t="str">
            <v>DÇm</v>
          </cell>
          <cell r="E281">
            <v>5</v>
          </cell>
          <cell r="F281" t="e">
            <v>#N/A</v>
          </cell>
          <cell r="G281" t="e">
            <v>#N/A</v>
          </cell>
          <cell r="H281" t="e">
            <v>#N/A</v>
          </cell>
          <cell r="I281">
            <v>15000000</v>
          </cell>
          <cell r="J281">
            <v>75000000</v>
          </cell>
        </row>
        <row r="282">
          <cell r="C282" t="str">
            <v>Mua vµ l¾p ®Æt gèi cÇu b»ng cao su</v>
          </cell>
          <cell r="D282" t="str">
            <v>Gèi</v>
          </cell>
          <cell r="E282">
            <v>10</v>
          </cell>
          <cell r="F282">
            <v>1581785.4</v>
          </cell>
          <cell r="G282">
            <v>30683.100000000002</v>
          </cell>
          <cell r="H282">
            <v>0</v>
          </cell>
          <cell r="I282">
            <v>2100000</v>
          </cell>
          <cell r="J282">
            <v>21000000</v>
          </cell>
        </row>
        <row r="283">
          <cell r="C283" t="str">
            <v>2. Líp phñ mÆt cÇu</v>
          </cell>
          <cell r="I283">
            <v>0</v>
          </cell>
          <cell r="J283">
            <v>21604765.15342696</v>
          </cell>
        </row>
        <row r="284">
          <cell r="C284" t="str">
            <v>Bª t«ng t¹o dèc M300</v>
          </cell>
          <cell r="D284" t="str">
            <v>m3</v>
          </cell>
          <cell r="E284">
            <v>9.6</v>
          </cell>
          <cell r="F284">
            <v>574369.22931885719</v>
          </cell>
          <cell r="G284">
            <v>40910.799999999996</v>
          </cell>
          <cell r="H284">
            <v>12642.59325</v>
          </cell>
          <cell r="I284">
            <v>983321.19550532626</v>
          </cell>
          <cell r="J284">
            <v>9439883.4768511318</v>
          </cell>
        </row>
        <row r="285">
          <cell r="C285" t="str">
            <v>BTN h¹t mÞn dµy 5cm</v>
          </cell>
          <cell r="D285" t="str">
            <v>m2</v>
          </cell>
          <cell r="E285">
            <v>96</v>
          </cell>
          <cell r="F285">
            <v>42468.434871299731</v>
          </cell>
          <cell r="G285">
            <v>329.74254000000002</v>
          </cell>
          <cell r="H285">
            <v>2021.9958464000001</v>
          </cell>
          <cell r="I285">
            <v>57176.14270663201</v>
          </cell>
          <cell r="J285">
            <v>5488909.6998366732</v>
          </cell>
        </row>
        <row r="286">
          <cell r="C286" t="str">
            <v>Cèt thÐp c¸c lo¹i</v>
          </cell>
          <cell r="D286" t="str">
            <v>TÊn</v>
          </cell>
          <cell r="E286">
            <v>0.96</v>
          </cell>
          <cell r="F286">
            <v>4911215.3371428577</v>
          </cell>
          <cell r="G286">
            <v>159406.01</v>
          </cell>
          <cell r="H286">
            <v>99583.053999999989</v>
          </cell>
          <cell r="I286">
            <v>6954137.4757699519</v>
          </cell>
          <cell r="J286">
            <v>6675971.9767391533</v>
          </cell>
        </row>
        <row r="287">
          <cell r="C287" t="str">
            <v>3. Lan can tay vÞn b»ng BTCT</v>
          </cell>
          <cell r="D287" t="str">
            <v>md</v>
          </cell>
          <cell r="E287">
            <v>39.6</v>
          </cell>
          <cell r="I287">
            <v>450000</v>
          </cell>
          <cell r="J287">
            <v>17820000</v>
          </cell>
        </row>
        <row r="288">
          <cell r="C288" t="str">
            <v>4. B¶n dÉn KT(300x220x20)cm</v>
          </cell>
          <cell r="D288" t="str">
            <v>b¶n</v>
          </cell>
          <cell r="E288">
            <v>8</v>
          </cell>
          <cell r="I288">
            <v>2200000</v>
          </cell>
          <cell r="J288">
            <v>17600000</v>
          </cell>
        </row>
        <row r="289">
          <cell r="C289" t="str">
            <v>5. Khe co d·n cao su</v>
          </cell>
          <cell r="D289" t="str">
            <v>md</v>
          </cell>
          <cell r="E289">
            <v>16</v>
          </cell>
          <cell r="I289">
            <v>2500000</v>
          </cell>
          <cell r="J289">
            <v>40000000</v>
          </cell>
        </row>
        <row r="290">
          <cell r="C290" t="str">
            <v>6. T­êng hé lan mÒm</v>
          </cell>
          <cell r="D290" t="str">
            <v>md</v>
          </cell>
          <cell r="E290">
            <v>40</v>
          </cell>
          <cell r="I290">
            <v>450000</v>
          </cell>
          <cell r="J290">
            <v>18000000</v>
          </cell>
        </row>
        <row r="291">
          <cell r="C291" t="str">
            <v>7. Mè cÇu</v>
          </cell>
          <cell r="D291" t="str">
            <v>TÊn</v>
          </cell>
          <cell r="E291">
            <v>28.07</v>
          </cell>
          <cell r="F291">
            <v>4932735.3371428577</v>
          </cell>
          <cell r="G291">
            <v>179831.68000000002</v>
          </cell>
          <cell r="H291">
            <v>210581.53</v>
          </cell>
          <cell r="I291">
            <v>0</v>
          </cell>
          <cell r="J291">
            <v>987945824.96535063</v>
          </cell>
        </row>
        <row r="292">
          <cell r="C292" t="str">
            <v>Bª t«ng M300</v>
          </cell>
          <cell r="D292" t="str">
            <v>m3</v>
          </cell>
          <cell r="E292">
            <v>336.57</v>
          </cell>
          <cell r="F292">
            <v>563323.6672165714</v>
          </cell>
          <cell r="G292">
            <v>83931.68</v>
          </cell>
          <cell r="H292">
            <v>50524.219980000002</v>
          </cell>
          <cell r="I292">
            <v>1211661.7359944407</v>
          </cell>
          <cell r="J292">
            <v>407808990.4836489</v>
          </cell>
        </row>
        <row r="293">
          <cell r="C293" t="str">
            <v>Bª t«ng M250</v>
          </cell>
          <cell r="D293" t="str">
            <v>m3</v>
          </cell>
          <cell r="E293">
            <v>64.44</v>
          </cell>
          <cell r="F293">
            <v>467896.36724971433</v>
          </cell>
          <cell r="G293">
            <v>44651.040000000001</v>
          </cell>
          <cell r="H293">
            <v>50524.219980000002</v>
          </cell>
          <cell r="I293">
            <v>913830.47055423819</v>
          </cell>
          <cell r="J293">
            <v>58887235.522515103</v>
          </cell>
        </row>
        <row r="294">
          <cell r="C294" t="str">
            <v>Bª t«ng lãt mãng M100 ®¸ 4x6</v>
          </cell>
          <cell r="D294" t="str">
            <v>m3</v>
          </cell>
          <cell r="E294">
            <v>9.9</v>
          </cell>
          <cell r="F294">
            <v>261846.0050055357</v>
          </cell>
          <cell r="G294">
            <v>22898.699999999997</v>
          </cell>
          <cell r="H294">
            <v>12040.565000000001</v>
          </cell>
          <cell r="I294">
            <v>476409.41943829454</v>
          </cell>
          <cell r="J294">
            <v>4716453.2524391161</v>
          </cell>
        </row>
        <row r="295">
          <cell r="C295" t="str">
            <v>Cèt thÐp c¸c lo¹i</v>
          </cell>
          <cell r="D295" t="str">
            <v>TÊn</v>
          </cell>
          <cell r="E295">
            <v>28.07</v>
          </cell>
          <cell r="F295">
            <v>4932735.3371428577</v>
          </cell>
          <cell r="G295">
            <v>179831.68000000002</v>
          </cell>
          <cell r="H295">
            <v>210581.53</v>
          </cell>
          <cell r="I295">
            <v>7224454.8297665929</v>
          </cell>
          <cell r="J295">
            <v>202790447.07154825</v>
          </cell>
        </row>
        <row r="296">
          <cell r="C296" t="str">
            <v>§¸ héc x©y tø nãn M100</v>
          </cell>
          <cell r="D296" t="str">
            <v>m3</v>
          </cell>
          <cell r="E296">
            <v>34.1</v>
          </cell>
          <cell r="F296">
            <v>278810.8254982286</v>
          </cell>
          <cell r="G296">
            <v>35358.619999999995</v>
          </cell>
          <cell r="H296">
            <v>0</v>
          </cell>
          <cell r="I296">
            <v>488783.70716064883</v>
          </cell>
          <cell r="J296">
            <v>16667524.414178126</v>
          </cell>
        </row>
        <row r="297">
          <cell r="C297" t="str">
            <v>§¸ héc x©y taluy v÷a M100</v>
          </cell>
          <cell r="D297" t="str">
            <v>m3</v>
          </cell>
          <cell r="E297">
            <v>64.5</v>
          </cell>
          <cell r="F297">
            <v>248531.96105274287</v>
          </cell>
          <cell r="G297">
            <v>31998.09</v>
          </cell>
          <cell r="H297">
            <v>0</v>
          </cell>
          <cell r="I297">
            <v>437566.59880956577</v>
          </cell>
          <cell r="J297">
            <v>28223045.62321699</v>
          </cell>
        </row>
        <row r="298">
          <cell r="C298" t="str">
            <v>§¸ héc x©y mãng, ch©n khay M100</v>
          </cell>
          <cell r="D298" t="str">
            <v>m3</v>
          </cell>
          <cell r="E298">
            <v>70.709999999999994</v>
          </cell>
          <cell r="F298">
            <v>248531.96105274287</v>
          </cell>
          <cell r="G298">
            <v>27907.01</v>
          </cell>
          <cell r="H298">
            <v>0</v>
          </cell>
          <cell r="I298">
            <v>421653.28258626495</v>
          </cell>
          <cell r="J298">
            <v>29815103.611674793</v>
          </cell>
        </row>
        <row r="299">
          <cell r="C299" t="str">
            <v xml:space="preserve">D¨m s¹n ®Öm </v>
          </cell>
          <cell r="D299" t="str">
            <v>m3</v>
          </cell>
          <cell r="E299">
            <v>44.15</v>
          </cell>
          <cell r="F299">
            <v>135855.41509523807</v>
          </cell>
          <cell r="G299">
            <v>30115.26</v>
          </cell>
          <cell r="H299">
            <v>0</v>
          </cell>
          <cell r="I299">
            <v>288292.40124649595</v>
          </cell>
          <cell r="J299">
            <v>12728109.515032796</v>
          </cell>
        </row>
        <row r="300">
          <cell r="C300" t="str">
            <v xml:space="preserve">§µo mãng ®Êt cÊp 3 </v>
          </cell>
          <cell r="D300" t="str">
            <v>m3</v>
          </cell>
          <cell r="E300">
            <v>2155.56</v>
          </cell>
          <cell r="F300">
            <v>0</v>
          </cell>
          <cell r="G300">
            <v>5890.0582800000002</v>
          </cell>
          <cell r="H300">
            <v>2404.6233119999997</v>
          </cell>
          <cell r="I300">
            <v>26458.435658106639</v>
          </cell>
          <cell r="J300">
            <v>57032745.567188345</v>
          </cell>
        </row>
        <row r="301">
          <cell r="C301" t="str">
            <v>§¾p ®Êt cÊp 3</v>
          </cell>
          <cell r="D301" t="str">
            <v>m3</v>
          </cell>
          <cell r="E301">
            <v>2357.7800000000002</v>
          </cell>
          <cell r="F301">
            <v>0</v>
          </cell>
          <cell r="G301">
            <v>9298.26</v>
          </cell>
          <cell r="H301">
            <v>0</v>
          </cell>
          <cell r="I301">
            <v>36167.992732107356</v>
          </cell>
          <cell r="J301">
            <v>85276169.903908089</v>
          </cell>
        </row>
        <row r="302">
          <cell r="C302" t="str">
            <v>Thi c«ng mè</v>
          </cell>
          <cell r="D302" t="str">
            <v>TB</v>
          </cell>
          <cell r="J302">
            <v>84000000</v>
          </cell>
        </row>
        <row r="303">
          <cell r="C303" t="str">
            <v xml:space="preserve">8. Cäc BTCT (35x35)cm </v>
          </cell>
          <cell r="D303" t="str">
            <v>md</v>
          </cell>
          <cell r="I303">
            <v>400000</v>
          </cell>
          <cell r="J303">
            <v>0</v>
          </cell>
        </row>
        <row r="304">
          <cell r="C304" t="str">
            <v>9. H¹ng môc kh¸c</v>
          </cell>
          <cell r="D304" t="str">
            <v>TB</v>
          </cell>
          <cell r="I304">
            <v>0</v>
          </cell>
          <cell r="J304">
            <v>21000000</v>
          </cell>
        </row>
        <row r="305">
          <cell r="C305" t="str">
            <v>§¾p ®Êt ®ª quai</v>
          </cell>
          <cell r="D305" t="str">
            <v>m3</v>
          </cell>
          <cell r="E305">
            <v>31.57</v>
          </cell>
          <cell r="F305">
            <v>0</v>
          </cell>
          <cell r="G305">
            <v>29528.04</v>
          </cell>
          <cell r="H305">
            <v>0</v>
          </cell>
          <cell r="I305">
            <v>137828.35964320746</v>
          </cell>
          <cell r="J305">
            <v>4351241.3139360594</v>
          </cell>
        </row>
        <row r="306">
          <cell r="C306" t="str">
            <v>M¸y b¬m n­íc</v>
          </cell>
          <cell r="D306" t="str">
            <v>Ca</v>
          </cell>
          <cell r="E306">
            <v>21</v>
          </cell>
          <cell r="F306">
            <v>0</v>
          </cell>
          <cell r="G306">
            <v>0</v>
          </cell>
          <cell r="H306">
            <v>466499</v>
          </cell>
          <cell r="I306">
            <v>625657.55711489427</v>
          </cell>
          <cell r="J306">
            <v>13138808.69941278</v>
          </cell>
        </row>
        <row r="307">
          <cell r="C307" t="str">
            <v>Mua vµ l¾p ®Æt biÓn b¸o ®­êng bé</v>
          </cell>
          <cell r="D307" t="str">
            <v>Bé</v>
          </cell>
          <cell r="E307">
            <v>4</v>
          </cell>
          <cell r="F307">
            <v>594310.03418620001</v>
          </cell>
          <cell r="G307">
            <v>9170.9856</v>
          </cell>
          <cell r="H307">
            <v>2246.2963200000004</v>
          </cell>
          <cell r="I307">
            <v>860000</v>
          </cell>
          <cell r="J307">
            <v>3440000</v>
          </cell>
        </row>
        <row r="308">
          <cell r="C308" t="str">
            <v>10. Ph¸ dì cÇu cò</v>
          </cell>
          <cell r="J308">
            <v>35379846.377317443</v>
          </cell>
        </row>
        <row r="309">
          <cell r="C309" t="str">
            <v>§Ëp bá bª t«ng cÇu cò</v>
          </cell>
          <cell r="D309" t="str">
            <v>m3</v>
          </cell>
          <cell r="E309">
            <v>38.909999999999997</v>
          </cell>
          <cell r="F309">
            <v>0</v>
          </cell>
          <cell r="G309">
            <v>68671.7</v>
          </cell>
          <cell r="H309">
            <v>0</v>
          </cell>
          <cell r="I309">
            <v>267116.37946255063</v>
          </cell>
          <cell r="J309">
            <v>10393498.324887844</v>
          </cell>
        </row>
        <row r="310">
          <cell r="C310" t="str">
            <v>§Ëp bá ®¸ héc x©y cò</v>
          </cell>
          <cell r="D310" t="str">
            <v>m3</v>
          </cell>
          <cell r="E310">
            <v>163.35</v>
          </cell>
          <cell r="F310">
            <v>0</v>
          </cell>
          <cell r="G310">
            <v>22208.720000000001</v>
          </cell>
          <cell r="H310">
            <v>0</v>
          </cell>
          <cell r="I310">
            <v>86386.573783633401</v>
          </cell>
          <cell r="J310">
            <v>14111246.827556515</v>
          </cell>
        </row>
        <row r="311">
          <cell r="C311" t="str">
            <v>Th¸o dì thÐp cÇu cò</v>
          </cell>
          <cell r="D311" t="str">
            <v>TÊn</v>
          </cell>
          <cell r="E311">
            <v>5.6519999999999992</v>
          </cell>
          <cell r="F311">
            <v>215999.99999999997</v>
          </cell>
          <cell r="G311">
            <v>218652</v>
          </cell>
          <cell r="H311">
            <v>543277.45000000007</v>
          </cell>
          <cell r="I311">
            <v>1924115.5741105948</v>
          </cell>
          <cell r="J311">
            <v>10875101.224873081</v>
          </cell>
        </row>
        <row r="312">
          <cell r="C312" t="str">
            <v>11. TuyÕn tr¸nh</v>
          </cell>
          <cell r="I312">
            <v>0</v>
          </cell>
          <cell r="J312">
            <v>256918301.60540026</v>
          </cell>
        </row>
        <row r="313">
          <cell r="C313" t="str">
            <v>DÇm I500 lµm cÇu t¹m</v>
          </cell>
          <cell r="D313" t="str">
            <v>TÊn</v>
          </cell>
          <cell r="E313">
            <v>7.5359999999999996</v>
          </cell>
          <cell r="F313">
            <v>999886.30761904758</v>
          </cell>
          <cell r="G313">
            <v>346912.49600000004</v>
          </cell>
          <cell r="H313">
            <v>446151.53</v>
          </cell>
          <cell r="I313">
            <v>3623924.8854130441</v>
          </cell>
          <cell r="J313">
            <v>27309897.936472699</v>
          </cell>
        </row>
        <row r="314">
          <cell r="C314" t="str">
            <v>L¾p dùng vµ th¸o dì cÇu t¹m</v>
          </cell>
          <cell r="D314" t="str">
            <v>TÊn</v>
          </cell>
          <cell r="E314">
            <v>7.5359999999999996</v>
          </cell>
          <cell r="F314">
            <v>278999.99999999994</v>
          </cell>
          <cell r="G314">
            <v>218652</v>
          </cell>
          <cell r="H314">
            <v>543277.45000000007</v>
          </cell>
          <cell r="I314">
            <v>2200391.9957527202</v>
          </cell>
          <cell r="J314">
            <v>16582154.079992497</v>
          </cell>
        </row>
        <row r="315">
          <cell r="C315" t="str">
            <v>L¾p ®Æt vµ th¸o dì rä ®¸</v>
          </cell>
          <cell r="D315" t="str">
            <v>Rä</v>
          </cell>
          <cell r="E315">
            <v>64</v>
          </cell>
          <cell r="F315">
            <v>167311.23357142857</v>
          </cell>
          <cell r="G315">
            <v>63119.520000000004</v>
          </cell>
          <cell r="H315">
            <v>0</v>
          </cell>
          <cell r="I315">
            <v>498735.7040999615</v>
          </cell>
          <cell r="J315">
            <v>31919085.062397536</v>
          </cell>
        </row>
        <row r="316">
          <cell r="C316" t="str">
            <v xml:space="preserve">§¾p ®Êt nÒn ®­êng </v>
          </cell>
          <cell r="D316" t="str">
            <v>m3</v>
          </cell>
          <cell r="E316">
            <v>2145</v>
          </cell>
          <cell r="F316">
            <v>5714.2857142857138</v>
          </cell>
          <cell r="G316">
            <v>6287.7246742857133</v>
          </cell>
          <cell r="H316">
            <v>16215.547368</v>
          </cell>
          <cell r="I316">
            <v>60797.097711059716</v>
          </cell>
          <cell r="J316">
            <v>130409774.59022309</v>
          </cell>
        </row>
        <row r="317">
          <cell r="C317" t="str">
            <v>Mãng cÊp phèi ®¸ d¨m lo¹i 1</v>
          </cell>
          <cell r="D317" t="str">
            <v>m3</v>
          </cell>
          <cell r="E317">
            <v>198</v>
          </cell>
          <cell r="F317">
            <v>211603.89028571427</v>
          </cell>
          <cell r="G317">
            <v>675.13600000000008</v>
          </cell>
          <cell r="H317">
            <v>7602.8820839999989</v>
          </cell>
          <cell r="I317">
            <v>256047.42392078004</v>
          </cell>
          <cell r="J317">
            <v>50697389.936314449</v>
          </cell>
        </row>
        <row r="318">
          <cell r="C318" t="str">
            <v>cÇu nghiªng km407+682.2</v>
          </cell>
          <cell r="J318">
            <v>2531392571.695261</v>
          </cell>
        </row>
        <row r="319">
          <cell r="C319" t="str">
            <v>1. DÇm BTCT D¦L L=24m</v>
          </cell>
          <cell r="J319">
            <v>528800000</v>
          </cell>
        </row>
        <row r="320">
          <cell r="C320" t="str">
            <v>DÇm BTCT D¦L L=24m</v>
          </cell>
          <cell r="D320" t="str">
            <v>DÇm</v>
          </cell>
          <cell r="E320">
            <v>4</v>
          </cell>
          <cell r="F320" t="e">
            <v>#N/A</v>
          </cell>
          <cell r="G320" t="e">
            <v>#N/A</v>
          </cell>
          <cell r="H320" t="e">
            <v>#N/A</v>
          </cell>
          <cell r="I320">
            <v>100000000</v>
          </cell>
          <cell r="J320">
            <v>400000000</v>
          </cell>
        </row>
        <row r="321">
          <cell r="C321" t="str">
            <v>Lao l¾p dÇm BTCT D¦L L=24m</v>
          </cell>
          <cell r="D321" t="str">
            <v>DÇm</v>
          </cell>
          <cell r="E321">
            <v>4</v>
          </cell>
          <cell r="F321" t="e">
            <v>#N/A</v>
          </cell>
          <cell r="G321" t="e">
            <v>#N/A</v>
          </cell>
          <cell r="H321" t="e">
            <v>#N/A</v>
          </cell>
          <cell r="I321">
            <v>28000000</v>
          </cell>
          <cell r="J321">
            <v>112000000</v>
          </cell>
        </row>
        <row r="322">
          <cell r="C322" t="str">
            <v>Mua vµ l¾p ®Æt gèi cÇu b»ng cao su</v>
          </cell>
          <cell r="D322" t="str">
            <v>Gèi</v>
          </cell>
          <cell r="E322">
            <v>8</v>
          </cell>
          <cell r="F322">
            <v>1581785.4</v>
          </cell>
          <cell r="G322">
            <v>30683.100000000002</v>
          </cell>
          <cell r="H322">
            <v>0</v>
          </cell>
          <cell r="I322">
            <v>2100000</v>
          </cell>
          <cell r="J322">
            <v>16800000</v>
          </cell>
        </row>
        <row r="323">
          <cell r="C323" t="str">
            <v>2. Líp phñ mÆt cÇu</v>
          </cell>
          <cell r="I323">
            <v>0</v>
          </cell>
          <cell r="J323">
            <v>43209530.30685392</v>
          </cell>
        </row>
        <row r="324">
          <cell r="C324" t="str">
            <v>Bª t«ng t¹o dèc M300</v>
          </cell>
          <cell r="D324" t="str">
            <v>m3</v>
          </cell>
          <cell r="E324">
            <v>19.2</v>
          </cell>
          <cell r="F324">
            <v>574369.22931885719</v>
          </cell>
          <cell r="G324">
            <v>40910.799999999996</v>
          </cell>
          <cell r="H324">
            <v>12642.59325</v>
          </cell>
          <cell r="I324">
            <v>983321.19550532626</v>
          </cell>
          <cell r="J324">
            <v>18879766.953702264</v>
          </cell>
        </row>
        <row r="325">
          <cell r="C325" t="str">
            <v>BTN h¹t mÞn dµy 5cm</v>
          </cell>
          <cell r="D325" t="str">
            <v>m2</v>
          </cell>
          <cell r="E325">
            <v>192</v>
          </cell>
          <cell r="F325">
            <v>42468.434871299731</v>
          </cell>
          <cell r="G325">
            <v>329.74254000000002</v>
          </cell>
          <cell r="H325">
            <v>2021.9958464000001</v>
          </cell>
          <cell r="I325">
            <v>57176.14270663201</v>
          </cell>
          <cell r="J325">
            <v>10977819.399673346</v>
          </cell>
        </row>
        <row r="326">
          <cell r="C326" t="str">
            <v>Cèt thÐp c¸c lo¹i</v>
          </cell>
          <cell r="D326" t="str">
            <v>TÊn</v>
          </cell>
          <cell r="E326">
            <v>1.92</v>
          </cell>
          <cell r="F326">
            <v>4911215.3371428577</v>
          </cell>
          <cell r="G326">
            <v>159406.01</v>
          </cell>
          <cell r="H326">
            <v>99583.053999999989</v>
          </cell>
          <cell r="I326">
            <v>6954137.4757699519</v>
          </cell>
          <cell r="J326">
            <v>13351943.953478307</v>
          </cell>
        </row>
        <row r="327">
          <cell r="C327" t="str">
            <v>3. Lan can tay vÞn b»ng BTCT</v>
          </cell>
          <cell r="D327" t="str">
            <v>md</v>
          </cell>
          <cell r="E327">
            <v>70.28</v>
          </cell>
          <cell r="I327">
            <v>450000</v>
          </cell>
          <cell r="J327">
            <v>31626000</v>
          </cell>
        </row>
        <row r="328">
          <cell r="C328" t="str">
            <v>4. B¶n dÉn KT(300x220x20)cm</v>
          </cell>
          <cell r="D328" t="str">
            <v>b¶n</v>
          </cell>
          <cell r="E328">
            <v>8</v>
          </cell>
          <cell r="I328">
            <v>2200000</v>
          </cell>
          <cell r="J328">
            <v>17600000</v>
          </cell>
        </row>
        <row r="329">
          <cell r="C329" t="str">
            <v>5. Khe co d·n cao su</v>
          </cell>
          <cell r="D329" t="str">
            <v>md</v>
          </cell>
          <cell r="E329">
            <v>16</v>
          </cell>
          <cell r="I329">
            <v>2500000</v>
          </cell>
          <cell r="J329">
            <v>40000000</v>
          </cell>
        </row>
        <row r="330">
          <cell r="C330" t="str">
            <v>6. T­êng hé lan mÒm</v>
          </cell>
          <cell r="D330" t="str">
            <v>md</v>
          </cell>
          <cell r="E330">
            <v>40</v>
          </cell>
          <cell r="I330">
            <v>450000</v>
          </cell>
          <cell r="J330">
            <v>18000000</v>
          </cell>
        </row>
        <row r="331">
          <cell r="C331" t="str">
            <v>7. Mè cÇu</v>
          </cell>
          <cell r="I331">
            <v>0</v>
          </cell>
          <cell r="J331">
            <v>998590960.21869349</v>
          </cell>
        </row>
        <row r="332">
          <cell r="C332" t="str">
            <v>Bª t«ng M300</v>
          </cell>
          <cell r="D332" t="str">
            <v>m3</v>
          </cell>
          <cell r="E332">
            <v>315.36</v>
          </cell>
          <cell r="F332">
            <v>563323.6672165714</v>
          </cell>
          <cell r="G332">
            <v>83931.68</v>
          </cell>
          <cell r="H332">
            <v>50524.219980000002</v>
          </cell>
          <cell r="I332">
            <v>1211661.7359944407</v>
          </cell>
          <cell r="J332">
            <v>382109645.06320685</v>
          </cell>
        </row>
        <row r="333">
          <cell r="C333" t="str">
            <v>Bª t«ng M250</v>
          </cell>
          <cell r="D333" t="str">
            <v>m3</v>
          </cell>
          <cell r="E333">
            <v>58.78</v>
          </cell>
          <cell r="F333">
            <v>467896.36724971433</v>
          </cell>
          <cell r="G333">
            <v>44651.040000000001</v>
          </cell>
          <cell r="H333">
            <v>50524.219980000002</v>
          </cell>
          <cell r="I333">
            <v>913830.47055423819</v>
          </cell>
          <cell r="J333">
            <v>53714955.059178121</v>
          </cell>
        </row>
        <row r="334">
          <cell r="C334" t="str">
            <v>Bª t«ng lãt mãng M100 ®¸ 4x6</v>
          </cell>
          <cell r="D334" t="str">
            <v>m3</v>
          </cell>
          <cell r="E334">
            <v>7.2</v>
          </cell>
          <cell r="F334">
            <v>261846.0050055357</v>
          </cell>
          <cell r="G334">
            <v>22898.699999999997</v>
          </cell>
          <cell r="H334">
            <v>12040.565000000001</v>
          </cell>
          <cell r="I334">
            <v>476409.41943829454</v>
          </cell>
          <cell r="J334">
            <v>3430147.8199557206</v>
          </cell>
        </row>
        <row r="335">
          <cell r="C335" t="str">
            <v>Cèt thÐp c¸c lo¹i</v>
          </cell>
          <cell r="D335" t="str">
            <v>TÊn</v>
          </cell>
          <cell r="E335">
            <v>26.189</v>
          </cell>
          <cell r="F335">
            <v>4932735.3371428577</v>
          </cell>
          <cell r="G335">
            <v>179831.68000000002</v>
          </cell>
          <cell r="H335">
            <v>210581.53</v>
          </cell>
          <cell r="I335">
            <v>7224454.8297665929</v>
          </cell>
          <cell r="J335">
            <v>189201247.53675729</v>
          </cell>
        </row>
        <row r="336">
          <cell r="C336" t="str">
            <v>§¸ héc x©y tø nãn M100</v>
          </cell>
          <cell r="D336" t="str">
            <v>m3</v>
          </cell>
          <cell r="E336">
            <v>71.44</v>
          </cell>
          <cell r="F336">
            <v>278810.8254982286</v>
          </cell>
          <cell r="G336">
            <v>35358.619999999995</v>
          </cell>
          <cell r="H336">
            <v>0</v>
          </cell>
          <cell r="I336">
            <v>488783.70716064883</v>
          </cell>
          <cell r="J336">
            <v>34918708.039556749</v>
          </cell>
        </row>
        <row r="337">
          <cell r="C337" t="str">
            <v>§¸ héc x©y taluy v÷a M100</v>
          </cell>
          <cell r="D337" t="str">
            <v>m3</v>
          </cell>
          <cell r="E337">
            <v>80</v>
          </cell>
          <cell r="F337">
            <v>248531.96105274287</v>
          </cell>
          <cell r="G337">
            <v>31998.09</v>
          </cell>
          <cell r="H337">
            <v>0</v>
          </cell>
          <cell r="I337">
            <v>437566.59880956577</v>
          </cell>
          <cell r="J337">
            <v>35005327.904765263</v>
          </cell>
        </row>
        <row r="338">
          <cell r="C338" t="str">
            <v>§¸ héc x©y mãng, ch©n khay M100</v>
          </cell>
          <cell r="D338" t="str">
            <v>m3</v>
          </cell>
          <cell r="E338">
            <v>61.79</v>
          </cell>
          <cell r="F338">
            <v>248531.96105274287</v>
          </cell>
          <cell r="G338">
            <v>27907.01</v>
          </cell>
          <cell r="H338">
            <v>0</v>
          </cell>
          <cell r="I338">
            <v>421653.28258626495</v>
          </cell>
          <cell r="J338">
            <v>26053956.331005313</v>
          </cell>
        </row>
        <row r="339">
          <cell r="C339" t="str">
            <v xml:space="preserve">D¨m s¹n ®Öm </v>
          </cell>
          <cell r="D339" t="str">
            <v>m3</v>
          </cell>
          <cell r="E339">
            <v>64.69</v>
          </cell>
          <cell r="F339">
            <v>135855.41509523807</v>
          </cell>
          <cell r="G339">
            <v>30115.26</v>
          </cell>
          <cell r="H339">
            <v>0</v>
          </cell>
          <cell r="I339">
            <v>288292.40124649595</v>
          </cell>
          <cell r="J339">
            <v>18649635.436635822</v>
          </cell>
        </row>
        <row r="340">
          <cell r="C340" t="str">
            <v xml:space="preserve">§µo mãng ®Êt cÊp 3 </v>
          </cell>
          <cell r="D340" t="str">
            <v>m3</v>
          </cell>
          <cell r="E340">
            <v>3357.19</v>
          </cell>
          <cell r="F340">
            <v>0</v>
          </cell>
          <cell r="G340">
            <v>5890.0582800000002</v>
          </cell>
          <cell r="H340">
            <v>2404.6233119999997</v>
          </cell>
          <cell r="I340">
            <v>26458.435658106639</v>
          </cell>
          <cell r="J340">
            <v>88825995.607039034</v>
          </cell>
        </row>
        <row r="341">
          <cell r="C341" t="str">
            <v>§¾p ®Êt cÊp 3</v>
          </cell>
          <cell r="D341" t="str">
            <v>m3</v>
          </cell>
          <cell r="E341">
            <v>2424.2800000000002</v>
          </cell>
          <cell r="F341">
            <v>0</v>
          </cell>
          <cell r="G341">
            <v>9298.26</v>
          </cell>
          <cell r="H341">
            <v>0</v>
          </cell>
          <cell r="I341">
            <v>36167.992732107356</v>
          </cell>
          <cell r="J341">
            <v>87681341.420593232</v>
          </cell>
        </row>
        <row r="342">
          <cell r="C342" t="str">
            <v>Thi c«ng mè</v>
          </cell>
          <cell r="D342" t="str">
            <v>TB</v>
          </cell>
          <cell r="J342">
            <v>79000000</v>
          </cell>
        </row>
        <row r="343">
          <cell r="C343" t="str">
            <v xml:space="preserve">8. Cäc BTCT (35x35)cm </v>
          </cell>
          <cell r="D343" t="str">
            <v>md</v>
          </cell>
          <cell r="E343">
            <v>704</v>
          </cell>
          <cell r="I343">
            <v>400000</v>
          </cell>
          <cell r="J343">
            <v>281600000</v>
          </cell>
        </row>
        <row r="344">
          <cell r="C344" t="str">
            <v>9. H¹ng môc kh¸c</v>
          </cell>
          <cell r="D344" t="str">
            <v>TB</v>
          </cell>
          <cell r="I344">
            <v>0</v>
          </cell>
          <cell r="J344">
            <v>56000000</v>
          </cell>
        </row>
        <row r="345">
          <cell r="C345" t="str">
            <v>§¾p ®Êt ®ª quai</v>
          </cell>
          <cell r="D345" t="str">
            <v>m3</v>
          </cell>
          <cell r="E345">
            <v>145</v>
          </cell>
          <cell r="F345">
            <v>0</v>
          </cell>
          <cell r="G345">
            <v>29528.04</v>
          </cell>
          <cell r="H345">
            <v>0</v>
          </cell>
          <cell r="I345">
            <v>137828.35964320746</v>
          </cell>
          <cell r="J345">
            <v>19985112.148265082</v>
          </cell>
        </row>
        <row r="346">
          <cell r="C346" t="str">
            <v>M¸y b¬m n­íc</v>
          </cell>
          <cell r="D346" t="str">
            <v>Ca</v>
          </cell>
          <cell r="E346">
            <v>52</v>
          </cell>
          <cell r="F346">
            <v>0</v>
          </cell>
          <cell r="G346">
            <v>0</v>
          </cell>
          <cell r="H346">
            <v>466499</v>
          </cell>
          <cell r="I346">
            <v>625657.55711489427</v>
          </cell>
          <cell r="J346">
            <v>32534192.969974503</v>
          </cell>
        </row>
        <row r="347">
          <cell r="C347" t="str">
            <v>Mua vµ l¾p ®Æt biÓn b¸o ®­êng bé</v>
          </cell>
          <cell r="D347" t="str">
            <v>Bé</v>
          </cell>
          <cell r="E347">
            <v>4</v>
          </cell>
          <cell r="F347">
            <v>594310.03418620001</v>
          </cell>
          <cell r="G347">
            <v>9170.9856</v>
          </cell>
          <cell r="H347">
            <v>2246.2963200000004</v>
          </cell>
          <cell r="I347">
            <v>860000</v>
          </cell>
          <cell r="J347">
            <v>3440000</v>
          </cell>
        </row>
        <row r="348">
          <cell r="C348" t="str">
            <v>10. Ph¸ dì cÇu cò</v>
          </cell>
          <cell r="J348">
            <v>42648581.675656386</v>
          </cell>
        </row>
        <row r="349">
          <cell r="C349" t="str">
            <v>§Ëp bá bª t«ng cÇu cò</v>
          </cell>
          <cell r="D349" t="str">
            <v>m3</v>
          </cell>
          <cell r="E349">
            <v>47.85</v>
          </cell>
          <cell r="F349">
            <v>0</v>
          </cell>
          <cell r="G349">
            <v>68671.7</v>
          </cell>
          <cell r="H349">
            <v>0</v>
          </cell>
          <cell r="I349">
            <v>267116.37946255063</v>
          </cell>
          <cell r="J349">
            <v>12781518.757283049</v>
          </cell>
        </row>
        <row r="350">
          <cell r="C350" t="str">
            <v>§Ëp bá ®¸ héc x©y cò</v>
          </cell>
          <cell r="D350" t="str">
            <v>m3</v>
          </cell>
          <cell r="E350">
            <v>240.83</v>
          </cell>
          <cell r="F350">
            <v>0</v>
          </cell>
          <cell r="G350">
            <v>22208.720000000001</v>
          </cell>
          <cell r="H350">
            <v>0</v>
          </cell>
          <cell r="I350">
            <v>86386.573783633401</v>
          </cell>
          <cell r="J350">
            <v>20804478.564312432</v>
          </cell>
        </row>
        <row r="351">
          <cell r="C351" t="str">
            <v>Th¸o dì thÐp cÇu cò</v>
          </cell>
          <cell r="D351" t="str">
            <v>TÊn</v>
          </cell>
          <cell r="E351">
            <v>4.71</v>
          </cell>
          <cell r="F351">
            <v>215999.99999999997</v>
          </cell>
          <cell r="G351">
            <v>218652</v>
          </cell>
          <cell r="H351">
            <v>543277.45000000007</v>
          </cell>
          <cell r="I351">
            <v>1924115.5741105948</v>
          </cell>
          <cell r="J351">
            <v>9062584.3540609013</v>
          </cell>
        </row>
        <row r="352">
          <cell r="C352" t="str">
            <v>11. TuyÕn tr¸nh</v>
          </cell>
          <cell r="I352">
            <v>0</v>
          </cell>
          <cell r="J352">
            <v>473317499.49405706</v>
          </cell>
        </row>
        <row r="353">
          <cell r="C353" t="str">
            <v>DÇm I500 lµm cÇu t¹m</v>
          </cell>
          <cell r="D353" t="str">
            <v>TÊn</v>
          </cell>
          <cell r="E353">
            <v>15.071999999999999</v>
          </cell>
          <cell r="F353">
            <v>999886.30761904758</v>
          </cell>
          <cell r="G353">
            <v>346912.49600000004</v>
          </cell>
          <cell r="H353">
            <v>446151.53</v>
          </cell>
          <cell r="I353">
            <v>3623924.8854130441</v>
          </cell>
          <cell r="J353">
            <v>54619795.872945398</v>
          </cell>
        </row>
        <row r="354">
          <cell r="C354" t="str">
            <v>L¾p dùng vµ th¸o dì cÇu t¹m</v>
          </cell>
          <cell r="D354" t="str">
            <v>TÊn</v>
          </cell>
          <cell r="E354">
            <v>15.071999999999999</v>
          </cell>
          <cell r="F354">
            <v>278999.99999999994</v>
          </cell>
          <cell r="G354">
            <v>218652</v>
          </cell>
          <cell r="H354">
            <v>543277.45000000007</v>
          </cell>
          <cell r="I354">
            <v>2200391.9957527202</v>
          </cell>
          <cell r="J354">
            <v>33164308.159984995</v>
          </cell>
        </row>
        <row r="355">
          <cell r="C355" t="str">
            <v>L¾p ®Æt vµ th¸o dì rä ®¸</v>
          </cell>
          <cell r="D355" t="str">
            <v>Rä</v>
          </cell>
          <cell r="E355">
            <v>210</v>
          </cell>
          <cell r="F355">
            <v>167311.23357142857</v>
          </cell>
          <cell r="G355">
            <v>63119.520000000004</v>
          </cell>
          <cell r="H355">
            <v>0</v>
          </cell>
          <cell r="I355">
            <v>498735.7040999615</v>
          </cell>
          <cell r="J355">
            <v>104734497.86099191</v>
          </cell>
        </row>
        <row r="356">
          <cell r="C356" t="str">
            <v xml:space="preserve">§¾p ®Êt nÒn ®­êng </v>
          </cell>
          <cell r="D356" t="str">
            <v>m3</v>
          </cell>
          <cell r="E356">
            <v>3750</v>
          </cell>
          <cell r="F356">
            <v>5714.2857142857138</v>
          </cell>
          <cell r="G356">
            <v>6287.7246742857133</v>
          </cell>
          <cell r="H356">
            <v>16215.547368</v>
          </cell>
          <cell r="I356">
            <v>60797.097711059716</v>
          </cell>
          <cell r="J356">
            <v>227989116.41647393</v>
          </cell>
        </row>
        <row r="357">
          <cell r="C357" t="str">
            <v>Mãng cÊp phèi ®¸ d¨m lo¹i 1</v>
          </cell>
          <cell r="D357" t="str">
            <v>m3</v>
          </cell>
          <cell r="E357">
            <v>206.25</v>
          </cell>
          <cell r="F357">
            <v>211603.89028571427</v>
          </cell>
          <cell r="G357">
            <v>675.13600000000008</v>
          </cell>
          <cell r="H357">
            <v>7602.8820839999989</v>
          </cell>
          <cell r="I357">
            <v>256047.42392078004</v>
          </cell>
          <cell r="J357">
            <v>52809781.183660887</v>
          </cell>
        </row>
        <row r="358">
          <cell r="C358" t="str">
            <v>cÇu s¾t km408+395.13</v>
          </cell>
          <cell r="J358">
            <v>2211272101.7826304</v>
          </cell>
        </row>
        <row r="359">
          <cell r="C359" t="str">
            <v>1. DÇm BTCT D¦L L=24m</v>
          </cell>
          <cell r="J359">
            <v>528800000</v>
          </cell>
        </row>
        <row r="360">
          <cell r="C360" t="str">
            <v>DÇm BTCT D¦L L=24m</v>
          </cell>
          <cell r="D360" t="str">
            <v>DÇm</v>
          </cell>
          <cell r="E360">
            <v>4</v>
          </cell>
          <cell r="F360" t="e">
            <v>#N/A</v>
          </cell>
          <cell r="G360" t="e">
            <v>#N/A</v>
          </cell>
          <cell r="H360" t="e">
            <v>#N/A</v>
          </cell>
          <cell r="I360">
            <v>100000000</v>
          </cell>
          <cell r="J360">
            <v>400000000</v>
          </cell>
        </row>
        <row r="361">
          <cell r="C361" t="str">
            <v>Lao l¾p dÇm BTCT D¦L L=24m</v>
          </cell>
          <cell r="D361" t="str">
            <v>DÇm</v>
          </cell>
          <cell r="E361">
            <v>4</v>
          </cell>
          <cell r="F361" t="e">
            <v>#N/A</v>
          </cell>
          <cell r="G361" t="e">
            <v>#N/A</v>
          </cell>
          <cell r="H361" t="e">
            <v>#N/A</v>
          </cell>
          <cell r="I361">
            <v>28000000</v>
          </cell>
          <cell r="J361">
            <v>112000000</v>
          </cell>
        </row>
        <row r="362">
          <cell r="C362" t="str">
            <v>Mua vµ l¾p ®Æt gèi cÇu b»ng cao su</v>
          </cell>
          <cell r="D362" t="str">
            <v>Gèi</v>
          </cell>
          <cell r="E362">
            <v>8</v>
          </cell>
          <cell r="F362">
            <v>1581785.4</v>
          </cell>
          <cell r="G362">
            <v>30683.100000000002</v>
          </cell>
          <cell r="H362">
            <v>0</v>
          </cell>
          <cell r="I362">
            <v>2100000</v>
          </cell>
          <cell r="J362">
            <v>16800000</v>
          </cell>
        </row>
        <row r="363">
          <cell r="C363" t="str">
            <v>2. Líp phñ mÆt cÇu</v>
          </cell>
          <cell r="I363">
            <v>0</v>
          </cell>
          <cell r="J363">
            <v>43209530.30685392</v>
          </cell>
        </row>
        <row r="364">
          <cell r="C364" t="str">
            <v>Bª t«ng t¹o dèc M300</v>
          </cell>
          <cell r="D364" t="str">
            <v>m3</v>
          </cell>
          <cell r="E364">
            <v>19.2</v>
          </cell>
          <cell r="F364">
            <v>574369.22931885719</v>
          </cell>
          <cell r="G364">
            <v>40910.799999999996</v>
          </cell>
          <cell r="H364">
            <v>12642.59325</v>
          </cell>
          <cell r="I364">
            <v>983321.19550532626</v>
          </cell>
          <cell r="J364">
            <v>18879766.953702264</v>
          </cell>
        </row>
        <row r="365">
          <cell r="C365" t="str">
            <v>BTN h¹t mÞn dµy 5cm</v>
          </cell>
          <cell r="D365" t="str">
            <v>m2</v>
          </cell>
          <cell r="E365">
            <v>192</v>
          </cell>
          <cell r="F365">
            <v>42468.434871299731</v>
          </cell>
          <cell r="G365">
            <v>329.74254000000002</v>
          </cell>
          <cell r="H365">
            <v>2021.9958464000001</v>
          </cell>
          <cell r="I365">
            <v>57176.14270663201</v>
          </cell>
          <cell r="J365">
            <v>10977819.399673346</v>
          </cell>
        </row>
        <row r="366">
          <cell r="C366" t="str">
            <v>Cèt thÐp c¸c lo¹i</v>
          </cell>
          <cell r="D366" t="str">
            <v>TÊn</v>
          </cell>
          <cell r="E366">
            <v>1.92</v>
          </cell>
          <cell r="F366">
            <v>4911215.3371428577</v>
          </cell>
          <cell r="G366">
            <v>159406.01</v>
          </cell>
          <cell r="H366">
            <v>99583.053999999989</v>
          </cell>
          <cell r="I366">
            <v>6954137.4757699519</v>
          </cell>
          <cell r="J366">
            <v>13351943.953478307</v>
          </cell>
        </row>
        <row r="367">
          <cell r="C367" t="str">
            <v>3. Lan can tay vÞn b»ng BTCT</v>
          </cell>
          <cell r="D367" t="str">
            <v>md</v>
          </cell>
          <cell r="E367">
            <v>67.08</v>
          </cell>
          <cell r="I367">
            <v>450000</v>
          </cell>
          <cell r="J367">
            <v>30186000</v>
          </cell>
        </row>
        <row r="368">
          <cell r="C368" t="str">
            <v>4. B¶n dÉn KT(300x220x20)cm</v>
          </cell>
          <cell r="D368" t="str">
            <v>b¶n</v>
          </cell>
          <cell r="E368">
            <v>8</v>
          </cell>
          <cell r="I368">
            <v>2200000</v>
          </cell>
          <cell r="J368">
            <v>17600000</v>
          </cell>
        </row>
        <row r="369">
          <cell r="C369" t="str">
            <v>5. Khe co d·n cao su</v>
          </cell>
          <cell r="D369" t="str">
            <v>md</v>
          </cell>
          <cell r="E369">
            <v>16</v>
          </cell>
          <cell r="I369">
            <v>2500000</v>
          </cell>
          <cell r="J369">
            <v>40000000</v>
          </cell>
        </row>
        <row r="370">
          <cell r="C370" t="str">
            <v>6. T­êng hé lan mÒm</v>
          </cell>
          <cell r="D370" t="str">
            <v>md</v>
          </cell>
          <cell r="E370">
            <v>40</v>
          </cell>
          <cell r="I370">
            <v>450000</v>
          </cell>
          <cell r="J370">
            <v>18000000</v>
          </cell>
        </row>
        <row r="371">
          <cell r="C371" t="str">
            <v>7. Mè cÇu</v>
          </cell>
          <cell r="I371">
            <v>0</v>
          </cell>
          <cell r="J371">
            <v>755522391.79937518</v>
          </cell>
        </row>
        <row r="372">
          <cell r="C372" t="str">
            <v>Bª t«ng M300</v>
          </cell>
          <cell r="D372" t="str">
            <v>m3</v>
          </cell>
          <cell r="E372">
            <v>228.56</v>
          </cell>
          <cell r="F372">
            <v>563323.6672165714</v>
          </cell>
          <cell r="G372">
            <v>83931.68</v>
          </cell>
          <cell r="H372">
            <v>50524.219980000002</v>
          </cell>
          <cell r="I372">
            <v>1211661.7359944407</v>
          </cell>
          <cell r="J372">
            <v>276937406.37888938</v>
          </cell>
        </row>
        <row r="373">
          <cell r="C373" t="str">
            <v>Bª t«ng M250</v>
          </cell>
          <cell r="D373" t="str">
            <v>m3</v>
          </cell>
          <cell r="E373">
            <v>52.61</v>
          </cell>
          <cell r="F373">
            <v>467896.36724971433</v>
          </cell>
          <cell r="G373">
            <v>44651.040000000001</v>
          </cell>
          <cell r="H373">
            <v>50524.219980000002</v>
          </cell>
          <cell r="I373">
            <v>913830.47055423819</v>
          </cell>
          <cell r="J373">
            <v>48076621.05585847</v>
          </cell>
        </row>
        <row r="374">
          <cell r="C374" t="str">
            <v>Bª t«ng lãt mãng M100 ®¸ 4x6</v>
          </cell>
          <cell r="D374" t="str">
            <v>m3</v>
          </cell>
          <cell r="E374">
            <v>7.2</v>
          </cell>
          <cell r="F374">
            <v>261846.0050055357</v>
          </cell>
          <cell r="G374">
            <v>22898.699999999997</v>
          </cell>
          <cell r="H374">
            <v>12040.565000000001</v>
          </cell>
          <cell r="I374">
            <v>476409.41943829454</v>
          </cell>
          <cell r="J374">
            <v>3430147.8199557206</v>
          </cell>
        </row>
        <row r="375">
          <cell r="C375" t="str">
            <v>Cèt thÐp c¸c lo¹i</v>
          </cell>
          <cell r="D375" t="str">
            <v>TÊn</v>
          </cell>
          <cell r="E375">
            <v>19.681999999999999</v>
          </cell>
          <cell r="F375">
            <v>4932735.3371428577</v>
          </cell>
          <cell r="G375">
            <v>179831.68000000002</v>
          </cell>
          <cell r="H375">
            <v>210581.53</v>
          </cell>
          <cell r="I375">
            <v>7224454.8297665929</v>
          </cell>
          <cell r="J375">
            <v>142191719.95946607</v>
          </cell>
        </row>
        <row r="376">
          <cell r="C376" t="str">
            <v>§¸ héc x©y tø nãn M100</v>
          </cell>
          <cell r="D376" t="str">
            <v>m3</v>
          </cell>
          <cell r="E376">
            <v>61.23</v>
          </cell>
          <cell r="F376">
            <v>278810.8254982286</v>
          </cell>
          <cell r="G376">
            <v>35358.619999999995</v>
          </cell>
          <cell r="H376">
            <v>0</v>
          </cell>
          <cell r="I376">
            <v>488783.70716064883</v>
          </cell>
          <cell r="J376">
            <v>29928226.389446527</v>
          </cell>
        </row>
        <row r="377">
          <cell r="C377" t="str">
            <v>§¸ héc x©y taluy v÷a M100</v>
          </cell>
          <cell r="D377" t="str">
            <v>m3</v>
          </cell>
          <cell r="E377">
            <v>80</v>
          </cell>
          <cell r="F377">
            <v>248531.96105274287</v>
          </cell>
          <cell r="G377">
            <v>31998.09</v>
          </cell>
          <cell r="H377">
            <v>0</v>
          </cell>
          <cell r="I377">
            <v>437566.59880956577</v>
          </cell>
          <cell r="J377">
            <v>35005327.904765263</v>
          </cell>
        </row>
        <row r="378">
          <cell r="C378" t="str">
            <v>§¸ héc x©y mãng, ch©n khay M100</v>
          </cell>
          <cell r="D378" t="str">
            <v>m3</v>
          </cell>
          <cell r="E378">
            <v>56.14</v>
          </cell>
          <cell r="F378">
            <v>248531.96105274287</v>
          </cell>
          <cell r="G378">
            <v>27907.01</v>
          </cell>
          <cell r="H378">
            <v>0</v>
          </cell>
          <cell r="I378">
            <v>421653.28258626495</v>
          </cell>
          <cell r="J378">
            <v>23671615.284392916</v>
          </cell>
        </row>
        <row r="379">
          <cell r="C379" t="str">
            <v xml:space="preserve">D¨m s¹n ®Öm </v>
          </cell>
          <cell r="D379" t="str">
            <v>m3</v>
          </cell>
          <cell r="E379">
            <v>60.23</v>
          </cell>
          <cell r="F379">
            <v>135855.41509523807</v>
          </cell>
          <cell r="G379">
            <v>30115.26</v>
          </cell>
          <cell r="H379">
            <v>0</v>
          </cell>
          <cell r="I379">
            <v>288292.40124649595</v>
          </cell>
          <cell r="J379">
            <v>17363851.32707645</v>
          </cell>
        </row>
        <row r="380">
          <cell r="C380" t="str">
            <v xml:space="preserve">§µo mãng ®Êt cÊp 3 </v>
          </cell>
          <cell r="D380" t="str">
            <v>m3</v>
          </cell>
          <cell r="E380">
            <v>2006.32</v>
          </cell>
          <cell r="F380">
            <v>0</v>
          </cell>
          <cell r="G380">
            <v>5890.0582800000002</v>
          </cell>
          <cell r="H380">
            <v>2404.6233119999997</v>
          </cell>
          <cell r="I380">
            <v>26458.435658106639</v>
          </cell>
          <cell r="J380">
            <v>53084088.629572511</v>
          </cell>
        </row>
        <row r="381">
          <cell r="C381" t="str">
            <v>§¾p ®Êt cÊp 3</v>
          </cell>
          <cell r="D381" t="str">
            <v>m3</v>
          </cell>
          <cell r="E381">
            <v>1847.86</v>
          </cell>
          <cell r="F381">
            <v>0</v>
          </cell>
          <cell r="G381">
            <v>9298.26</v>
          </cell>
          <cell r="H381">
            <v>0</v>
          </cell>
          <cell r="I381">
            <v>36167.992732107356</v>
          </cell>
          <cell r="J381">
            <v>66833387.049951896</v>
          </cell>
        </row>
        <row r="382">
          <cell r="C382" t="str">
            <v>Thi c«ng mè</v>
          </cell>
          <cell r="D382" t="str">
            <v>TB</v>
          </cell>
          <cell r="J382">
            <v>59000000</v>
          </cell>
        </row>
        <row r="383">
          <cell r="C383" t="str">
            <v xml:space="preserve">8. Cäc BTCT (35x35)cm </v>
          </cell>
          <cell r="D383" t="str">
            <v>md</v>
          </cell>
          <cell r="E383">
            <v>704</v>
          </cell>
          <cell r="I383">
            <v>400000</v>
          </cell>
          <cell r="J383">
            <v>281600000</v>
          </cell>
        </row>
        <row r="384">
          <cell r="C384" t="str">
            <v>9. H¹ng môc kh¸c</v>
          </cell>
          <cell r="D384" t="str">
            <v>TB</v>
          </cell>
          <cell r="I384">
            <v>0</v>
          </cell>
          <cell r="J384">
            <v>43000000</v>
          </cell>
        </row>
        <row r="385">
          <cell r="C385" t="str">
            <v>§¾p ®Êt ®ª quai</v>
          </cell>
          <cell r="D385" t="str">
            <v>m3</v>
          </cell>
          <cell r="E385">
            <v>150</v>
          </cell>
          <cell r="F385">
            <v>0</v>
          </cell>
          <cell r="G385">
            <v>29528.04</v>
          </cell>
          <cell r="H385">
            <v>0</v>
          </cell>
          <cell r="I385">
            <v>137828.35964320746</v>
          </cell>
          <cell r="J385">
            <v>20674253.94648112</v>
          </cell>
        </row>
        <row r="386">
          <cell r="C386" t="str">
            <v>M¸y b¬m n­íc</v>
          </cell>
          <cell r="D386" t="str">
            <v>Ca</v>
          </cell>
          <cell r="E386">
            <v>30</v>
          </cell>
          <cell r="F386">
            <v>0</v>
          </cell>
          <cell r="G386">
            <v>0</v>
          </cell>
          <cell r="H386">
            <v>466499</v>
          </cell>
          <cell r="I386">
            <v>625657.55711489427</v>
          </cell>
          <cell r="J386">
            <v>18769726.713446829</v>
          </cell>
        </row>
        <row r="387">
          <cell r="C387" t="str">
            <v>Mua vµ l¾p ®Æt biÓn b¸o ®­êng bé</v>
          </cell>
          <cell r="D387" t="str">
            <v>Bé</v>
          </cell>
          <cell r="E387">
            <v>4</v>
          </cell>
          <cell r="F387">
            <v>594310.03418620001</v>
          </cell>
          <cell r="G387">
            <v>9170.9856</v>
          </cell>
          <cell r="H387">
            <v>2246.2963200000004</v>
          </cell>
          <cell r="I387">
            <v>860000</v>
          </cell>
          <cell r="J387">
            <v>3440000</v>
          </cell>
        </row>
        <row r="388">
          <cell r="C388" t="str">
            <v>10. Ph¸ dì cÇu cò</v>
          </cell>
          <cell r="J388">
            <v>18627330.056326333</v>
          </cell>
        </row>
        <row r="389">
          <cell r="C389" t="str">
            <v>§Ëp bá bª t«ng cÇu cò</v>
          </cell>
          <cell r="D389" t="str">
            <v>m3</v>
          </cell>
          <cell r="E389">
            <v>20.29</v>
          </cell>
          <cell r="F389">
            <v>0</v>
          </cell>
          <cell r="G389">
            <v>68671.7</v>
          </cell>
          <cell r="H389">
            <v>0</v>
          </cell>
          <cell r="I389">
            <v>267116.37946255063</v>
          </cell>
          <cell r="J389">
            <v>5419791.3392951516</v>
          </cell>
        </row>
        <row r="390">
          <cell r="C390" t="str">
            <v>§Ëp bá ®¸ héc x©y cò</v>
          </cell>
          <cell r="D390" t="str">
            <v>m3</v>
          </cell>
          <cell r="E390">
            <v>27</v>
          </cell>
          <cell r="F390">
            <v>0</v>
          </cell>
          <cell r="G390">
            <v>22208.720000000001</v>
          </cell>
          <cell r="H390">
            <v>0</v>
          </cell>
          <cell r="I390">
            <v>86386.573783633401</v>
          </cell>
          <cell r="J390">
            <v>2332437.4921581019</v>
          </cell>
        </row>
        <row r="391">
          <cell r="C391" t="str">
            <v>Th¸o dì thÐp cÇu cò</v>
          </cell>
          <cell r="D391" t="str">
            <v>TÊn</v>
          </cell>
          <cell r="E391">
            <v>5.6519999999999992</v>
          </cell>
          <cell r="F391">
            <v>215999.99999999997</v>
          </cell>
          <cell r="G391">
            <v>218652</v>
          </cell>
          <cell r="H391">
            <v>543277.45000000007</v>
          </cell>
          <cell r="I391">
            <v>1924115.5741105948</v>
          </cell>
          <cell r="J391">
            <v>10875101.224873081</v>
          </cell>
        </row>
        <row r="392">
          <cell r="C392" t="str">
            <v>11. TuyÕn tr¸nh</v>
          </cell>
          <cell r="I392">
            <v>0</v>
          </cell>
          <cell r="J392">
            <v>434726849.62007487</v>
          </cell>
        </row>
        <row r="393">
          <cell r="C393" t="str">
            <v>DÇm I500 lµm cÇu t¹m</v>
          </cell>
          <cell r="D393" t="str">
            <v>TÊn</v>
          </cell>
          <cell r="E393">
            <v>15.071999999999999</v>
          </cell>
          <cell r="F393">
            <v>999886.30761904758</v>
          </cell>
          <cell r="G393">
            <v>346912.49600000004</v>
          </cell>
          <cell r="H393">
            <v>446151.53</v>
          </cell>
          <cell r="I393">
            <v>3623924.8854130441</v>
          </cell>
          <cell r="J393">
            <v>54619795.872945398</v>
          </cell>
        </row>
        <row r="394">
          <cell r="C394" t="str">
            <v>L¾p dùng vµ th¸o dì cÇu t¹m</v>
          </cell>
          <cell r="D394" t="str">
            <v>TÊn</v>
          </cell>
          <cell r="E394">
            <v>15.071999999999999</v>
          </cell>
          <cell r="F394">
            <v>278999.99999999994</v>
          </cell>
          <cell r="G394">
            <v>218652</v>
          </cell>
          <cell r="H394">
            <v>543277.45000000007</v>
          </cell>
          <cell r="I394">
            <v>2200391.9957527202</v>
          </cell>
          <cell r="J394">
            <v>33164308.159984995</v>
          </cell>
        </row>
        <row r="395">
          <cell r="C395" t="str">
            <v>L¾p ®Æt vµ th¸o dì rä ®¸</v>
          </cell>
          <cell r="D395" t="str">
            <v>Rä</v>
          </cell>
          <cell r="E395">
            <v>210</v>
          </cell>
          <cell r="F395">
            <v>167311.23357142857</v>
          </cell>
          <cell r="G395">
            <v>63119.520000000004</v>
          </cell>
          <cell r="H395">
            <v>0</v>
          </cell>
          <cell r="I395">
            <v>498735.7040999615</v>
          </cell>
          <cell r="J395">
            <v>104734497.86099191</v>
          </cell>
        </row>
        <row r="396">
          <cell r="C396" t="str">
            <v xml:space="preserve">§¾p ®Êt nÒn ®­êng </v>
          </cell>
          <cell r="D396" t="str">
            <v>m3</v>
          </cell>
          <cell r="E396">
            <v>3150</v>
          </cell>
          <cell r="F396">
            <v>5714.2857142857138</v>
          </cell>
          <cell r="G396">
            <v>6287.7246742857133</v>
          </cell>
          <cell r="H396">
            <v>16215.547368</v>
          </cell>
          <cell r="I396">
            <v>60797.097711059716</v>
          </cell>
          <cell r="J396">
            <v>191510857.78983811</v>
          </cell>
        </row>
        <row r="397">
          <cell r="C397" t="str">
            <v>Mãng cÊp phèi ®¸ d¨m lo¹i 1</v>
          </cell>
          <cell r="D397" t="str">
            <v>m3</v>
          </cell>
          <cell r="E397">
            <v>198</v>
          </cell>
          <cell r="F397">
            <v>211603.89028571427</v>
          </cell>
          <cell r="G397">
            <v>675.13600000000008</v>
          </cell>
          <cell r="H397">
            <v>7602.8820839999989</v>
          </cell>
          <cell r="I397">
            <v>256047.42392078004</v>
          </cell>
          <cell r="J397">
            <v>50697389.936314449</v>
          </cell>
        </row>
        <row r="398">
          <cell r="C398" t="str">
            <v>cÇu trµn km411+677.98</v>
          </cell>
          <cell r="J398">
            <v>3161853982.2899737</v>
          </cell>
        </row>
        <row r="399">
          <cell r="C399" t="str">
            <v>1. DÇm BTCT D¦L L=33m</v>
          </cell>
          <cell r="J399">
            <v>664800000</v>
          </cell>
        </row>
        <row r="400">
          <cell r="C400" t="str">
            <v>DÇm BTCT D¦L L=33m</v>
          </cell>
          <cell r="D400" t="str">
            <v>DÇm</v>
          </cell>
          <cell r="E400">
            <v>4</v>
          </cell>
          <cell r="F400" t="e">
            <v>#N/A</v>
          </cell>
          <cell r="G400" t="e">
            <v>#N/A</v>
          </cell>
          <cell r="H400" t="e">
            <v>#N/A</v>
          </cell>
          <cell r="I400">
            <v>130000000</v>
          </cell>
          <cell r="J400">
            <v>520000000</v>
          </cell>
        </row>
        <row r="401">
          <cell r="C401" t="str">
            <v>Lao l¾p dÇm BTCT L=33m</v>
          </cell>
          <cell r="D401" t="str">
            <v>DÇm</v>
          </cell>
          <cell r="E401">
            <v>4</v>
          </cell>
          <cell r="F401" t="e">
            <v>#N/A</v>
          </cell>
          <cell r="G401" t="e">
            <v>#N/A</v>
          </cell>
          <cell r="H401" t="e">
            <v>#N/A</v>
          </cell>
          <cell r="I401">
            <v>32000000</v>
          </cell>
          <cell r="J401">
            <v>128000000</v>
          </cell>
        </row>
        <row r="402">
          <cell r="C402" t="str">
            <v>Mua vµ l¾p ®Æt gèi cÇu b»ng cao su</v>
          </cell>
          <cell r="D402" t="str">
            <v>Gèi</v>
          </cell>
          <cell r="E402">
            <v>8</v>
          </cell>
          <cell r="F402">
            <v>1581785.4</v>
          </cell>
          <cell r="G402">
            <v>30683.100000000002</v>
          </cell>
          <cell r="H402">
            <v>0</v>
          </cell>
          <cell r="I402">
            <v>2100000</v>
          </cell>
          <cell r="J402">
            <v>16800000</v>
          </cell>
        </row>
        <row r="403">
          <cell r="C403" t="str">
            <v>2. Líp phñ mÆt cÇu</v>
          </cell>
          <cell r="I403">
            <v>0</v>
          </cell>
          <cell r="J403">
            <v>59413104.171924137</v>
          </cell>
        </row>
        <row r="404">
          <cell r="C404" t="str">
            <v>Bª t«ng t¹o dèc M300</v>
          </cell>
          <cell r="D404" t="str">
            <v>m3</v>
          </cell>
          <cell r="E404">
            <v>26.4</v>
          </cell>
          <cell r="F404">
            <v>574369.22931885719</v>
          </cell>
          <cell r="G404">
            <v>40910.799999999996</v>
          </cell>
          <cell r="H404">
            <v>12642.59325</v>
          </cell>
          <cell r="I404">
            <v>983321.19550532626</v>
          </cell>
          <cell r="J404">
            <v>25959679.561340611</v>
          </cell>
        </row>
        <row r="405">
          <cell r="C405" t="str">
            <v>BTN h¹t mÞn dµy 5cm</v>
          </cell>
          <cell r="D405" t="str">
            <v>m2</v>
          </cell>
          <cell r="E405">
            <v>264</v>
          </cell>
          <cell r="F405">
            <v>42468.434871299731</v>
          </cell>
          <cell r="G405">
            <v>329.74254000000002</v>
          </cell>
          <cell r="H405">
            <v>2021.9958464000001</v>
          </cell>
          <cell r="I405">
            <v>57176.14270663201</v>
          </cell>
          <cell r="J405">
            <v>15094501.67455085</v>
          </cell>
        </row>
        <row r="406">
          <cell r="C406" t="str">
            <v>Cèt thÐp c¸c lo¹i</v>
          </cell>
          <cell r="D406" t="str">
            <v>TÊn</v>
          </cell>
          <cell r="E406">
            <v>2.64</v>
          </cell>
          <cell r="F406">
            <v>4911215.3371428577</v>
          </cell>
          <cell r="G406">
            <v>159406.01</v>
          </cell>
          <cell r="H406">
            <v>99583.053999999989</v>
          </cell>
          <cell r="I406">
            <v>6954137.4757699519</v>
          </cell>
          <cell r="J406">
            <v>18358922.936032675</v>
          </cell>
        </row>
        <row r="407">
          <cell r="C407" t="str">
            <v>3. Lan can tay vÞn b»ng BTCT</v>
          </cell>
          <cell r="D407" t="str">
            <v>md</v>
          </cell>
          <cell r="E407">
            <v>91.88</v>
          </cell>
          <cell r="I407">
            <v>450000</v>
          </cell>
          <cell r="J407">
            <v>41346000</v>
          </cell>
        </row>
        <row r="408">
          <cell r="C408" t="str">
            <v>4. B¶n dÉn KT(300x220x20)cm</v>
          </cell>
          <cell r="D408" t="str">
            <v>b¶n</v>
          </cell>
          <cell r="E408">
            <v>8</v>
          </cell>
          <cell r="I408">
            <v>2200000</v>
          </cell>
          <cell r="J408">
            <v>17600000</v>
          </cell>
        </row>
        <row r="409">
          <cell r="C409" t="str">
            <v>5. Khe co d·n cao su</v>
          </cell>
          <cell r="D409" t="str">
            <v>md</v>
          </cell>
          <cell r="E409">
            <v>16</v>
          </cell>
          <cell r="I409">
            <v>2500000</v>
          </cell>
          <cell r="J409">
            <v>40000000</v>
          </cell>
        </row>
        <row r="410">
          <cell r="C410" t="str">
            <v>6. T­êng hé lan mÒm</v>
          </cell>
          <cell r="D410" t="str">
            <v>md</v>
          </cell>
          <cell r="E410">
            <v>40</v>
          </cell>
          <cell r="I410">
            <v>450000</v>
          </cell>
          <cell r="J410">
            <v>18000000</v>
          </cell>
        </row>
        <row r="411">
          <cell r="C411" t="str">
            <v>7. Mè cÇu</v>
          </cell>
          <cell r="I411">
            <v>0</v>
          </cell>
          <cell r="J411">
            <v>1674162293.0241559</v>
          </cell>
        </row>
        <row r="412">
          <cell r="C412" t="str">
            <v>Bª t«ng M300</v>
          </cell>
          <cell r="D412" t="str">
            <v>m3</v>
          </cell>
          <cell r="E412">
            <v>404.1</v>
          </cell>
          <cell r="F412">
            <v>563323.6672165714</v>
          </cell>
          <cell r="G412">
            <v>83931.68</v>
          </cell>
          <cell r="H412">
            <v>50524.219980000002</v>
          </cell>
          <cell r="I412">
            <v>1211661.7359944407</v>
          </cell>
          <cell r="J412">
            <v>489632507.5153535</v>
          </cell>
        </row>
        <row r="413">
          <cell r="C413" t="str">
            <v>Bª t«ng M250</v>
          </cell>
          <cell r="D413" t="str">
            <v>m3</v>
          </cell>
          <cell r="E413">
            <v>78.819999999999993</v>
          </cell>
          <cell r="F413">
            <v>467896.36724971433</v>
          </cell>
          <cell r="G413">
            <v>44651.040000000001</v>
          </cell>
          <cell r="H413">
            <v>50524.219980000002</v>
          </cell>
          <cell r="I413">
            <v>913830.47055423819</v>
          </cell>
          <cell r="J413">
            <v>72028117.689085051</v>
          </cell>
        </row>
        <row r="414">
          <cell r="C414" t="str">
            <v>Bª t«ng lãt mãng M100 ®¸ 4x6</v>
          </cell>
          <cell r="D414" t="str">
            <v>m3</v>
          </cell>
          <cell r="E414">
            <v>11.46</v>
          </cell>
          <cell r="F414">
            <v>261846.0050055357</v>
          </cell>
          <cell r="G414">
            <v>22898.699999999997</v>
          </cell>
          <cell r="H414">
            <v>12040.565000000001</v>
          </cell>
          <cell r="I414">
            <v>476409.41943829454</v>
          </cell>
          <cell r="J414">
            <v>5459651.9467628561</v>
          </cell>
        </row>
        <row r="415">
          <cell r="C415" t="str">
            <v>Cèt thÐp c¸c lo¹i</v>
          </cell>
          <cell r="D415" t="str">
            <v>TÊn</v>
          </cell>
          <cell r="E415">
            <v>33.804000000000002</v>
          </cell>
          <cell r="F415">
            <v>4932735.3371428577</v>
          </cell>
          <cell r="G415">
            <v>179831.68000000002</v>
          </cell>
          <cell r="H415">
            <v>210581.53</v>
          </cell>
          <cell r="I415">
            <v>7224454.8297665929</v>
          </cell>
          <cell r="J415">
            <v>244215471.06542993</v>
          </cell>
        </row>
        <row r="416">
          <cell r="C416" t="str">
            <v>T­êng ch¾n bª t«ng h=4m</v>
          </cell>
          <cell r="D416" t="str">
            <v>md</v>
          </cell>
          <cell r="I416">
            <v>8200000</v>
          </cell>
          <cell r="J416">
            <v>0</v>
          </cell>
        </row>
        <row r="417">
          <cell r="C417" t="str">
            <v>§¸ héc x©y tø nãn M100</v>
          </cell>
          <cell r="D417" t="str">
            <v>m3</v>
          </cell>
          <cell r="E417">
            <v>719.06</v>
          </cell>
          <cell r="F417">
            <v>278810.8254982286</v>
          </cell>
          <cell r="G417">
            <v>35358.619999999995</v>
          </cell>
          <cell r="H417">
            <v>0</v>
          </cell>
          <cell r="I417">
            <v>488783.70716064883</v>
          </cell>
          <cell r="J417">
            <v>351464812.47093612</v>
          </cell>
        </row>
        <row r="418">
          <cell r="C418" t="str">
            <v>§¸ héc x©y taluy v÷a M100</v>
          </cell>
          <cell r="D418" t="str">
            <v>m3</v>
          </cell>
          <cell r="E418">
            <v>99</v>
          </cell>
          <cell r="F418">
            <v>248531.96105274287</v>
          </cell>
          <cell r="G418">
            <v>31998.09</v>
          </cell>
          <cell r="H418">
            <v>0</v>
          </cell>
          <cell r="I418">
            <v>437566.59880956577</v>
          </cell>
          <cell r="J418">
            <v>43319093.282147013</v>
          </cell>
        </row>
        <row r="419">
          <cell r="C419" t="str">
            <v>§¸ héc x©y mãng, ch©n khay M100</v>
          </cell>
          <cell r="D419" t="str">
            <v>m3</v>
          </cell>
          <cell r="E419">
            <v>58.26</v>
          </cell>
          <cell r="F419">
            <v>248531.96105274287</v>
          </cell>
          <cell r="G419">
            <v>27907.01</v>
          </cell>
          <cell r="H419">
            <v>0</v>
          </cell>
          <cell r="I419">
            <v>421653.28258626495</v>
          </cell>
          <cell r="J419">
            <v>24565520.243475795</v>
          </cell>
        </row>
        <row r="420">
          <cell r="C420" t="str">
            <v xml:space="preserve">D¨m s¹n ®Öm </v>
          </cell>
          <cell r="D420" t="str">
            <v>m3</v>
          </cell>
          <cell r="E420">
            <v>331.11</v>
          </cell>
          <cell r="F420">
            <v>135855.41509523807</v>
          </cell>
          <cell r="G420">
            <v>30115.26</v>
          </cell>
          <cell r="H420">
            <v>0</v>
          </cell>
          <cell r="I420">
            <v>288292.40124649595</v>
          </cell>
          <cell r="J420">
            <v>95456496.976727277</v>
          </cell>
        </row>
        <row r="421">
          <cell r="C421" t="str">
            <v xml:space="preserve">§µo mãng ®Êt cÊp 3 </v>
          </cell>
          <cell r="D421" t="str">
            <v>m3</v>
          </cell>
          <cell r="E421">
            <v>2813.25</v>
          </cell>
          <cell r="F421">
            <v>0</v>
          </cell>
          <cell r="G421">
            <v>5890.0582800000002</v>
          </cell>
          <cell r="H421">
            <v>2404.6233119999997</v>
          </cell>
          <cell r="I421">
            <v>26458.435658106639</v>
          </cell>
          <cell r="J421">
            <v>74434194.115168497</v>
          </cell>
        </row>
        <row r="422">
          <cell r="C422" t="str">
            <v>§¾p ®Êt cÊp 3</v>
          </cell>
          <cell r="D422" t="str">
            <v>m3</v>
          </cell>
          <cell r="E422">
            <v>4771.8</v>
          </cell>
          <cell r="F422">
            <v>0</v>
          </cell>
          <cell r="G422">
            <v>9298.26</v>
          </cell>
          <cell r="H422">
            <v>0</v>
          </cell>
          <cell r="I422">
            <v>36167.992732107356</v>
          </cell>
          <cell r="J422">
            <v>172586427.7190699</v>
          </cell>
        </row>
        <row r="423">
          <cell r="C423" t="str">
            <v>Thi c«ng mè</v>
          </cell>
          <cell r="D423" t="str">
            <v>TB</v>
          </cell>
          <cell r="E423">
            <v>28.07</v>
          </cell>
          <cell r="F423">
            <v>4932735.3371428577</v>
          </cell>
          <cell r="G423">
            <v>179831.68000000002</v>
          </cell>
          <cell r="H423">
            <v>210581.53</v>
          </cell>
          <cell r="I423">
            <v>7224454.8297665929</v>
          </cell>
          <cell r="J423">
            <v>101000000</v>
          </cell>
        </row>
        <row r="424">
          <cell r="C424" t="str">
            <v xml:space="preserve">8. Cäc BTCT (35x35)cm </v>
          </cell>
          <cell r="D424" t="str">
            <v>md</v>
          </cell>
          <cell r="E424">
            <v>768</v>
          </cell>
          <cell r="I424">
            <v>400000</v>
          </cell>
          <cell r="J424">
            <v>307200000</v>
          </cell>
        </row>
        <row r="425">
          <cell r="C425" t="str">
            <v>9. H¹ng môc kh¸c</v>
          </cell>
          <cell r="D425" t="str">
            <v>TB</v>
          </cell>
          <cell r="I425">
            <v>0</v>
          </cell>
          <cell r="J425">
            <v>28000000</v>
          </cell>
        </row>
        <row r="426">
          <cell r="C426" t="str">
            <v>§¾p ®Êt ®ª quai</v>
          </cell>
          <cell r="D426" t="str">
            <v>m3</v>
          </cell>
          <cell r="E426">
            <v>45</v>
          </cell>
          <cell r="F426">
            <v>0</v>
          </cell>
          <cell r="G426">
            <v>29528.04</v>
          </cell>
          <cell r="H426">
            <v>0</v>
          </cell>
          <cell r="I426">
            <v>137828.35964320746</v>
          </cell>
          <cell r="J426">
            <v>6202276.1839443352</v>
          </cell>
        </row>
        <row r="427">
          <cell r="C427" t="str">
            <v>M¸y b¬m n­íc</v>
          </cell>
          <cell r="D427" t="str">
            <v>Ca</v>
          </cell>
          <cell r="E427">
            <v>30</v>
          </cell>
          <cell r="F427">
            <v>0</v>
          </cell>
          <cell r="G427">
            <v>0</v>
          </cell>
          <cell r="H427">
            <v>466499</v>
          </cell>
          <cell r="I427">
            <v>625657.55711489427</v>
          </cell>
          <cell r="J427">
            <v>18769726.713446829</v>
          </cell>
        </row>
        <row r="428">
          <cell r="C428" t="str">
            <v>Mua vµ l¾p ®Æt biÓn b¸o ®­êng bé</v>
          </cell>
          <cell r="D428" t="str">
            <v>Bé</v>
          </cell>
          <cell r="E428">
            <v>4</v>
          </cell>
          <cell r="F428">
            <v>594310.03418620001</v>
          </cell>
          <cell r="G428">
            <v>9170.9856</v>
          </cell>
          <cell r="H428">
            <v>2246.2963200000004</v>
          </cell>
          <cell r="I428">
            <v>860000</v>
          </cell>
          <cell r="J428">
            <v>3440000</v>
          </cell>
        </row>
        <row r="429">
          <cell r="C429" t="str">
            <v>10. Ph¸ dì cÇu cò</v>
          </cell>
          <cell r="J429">
            <v>36387794.307268664</v>
          </cell>
        </row>
        <row r="430">
          <cell r="C430" t="str">
            <v>§Ëp bá bª t«ng cÇu cò</v>
          </cell>
          <cell r="D430" t="str">
            <v>m3</v>
          </cell>
          <cell r="E430">
            <v>36.08</v>
          </cell>
          <cell r="F430">
            <v>0</v>
          </cell>
          <cell r="G430">
            <v>68671.7</v>
          </cell>
          <cell r="H430">
            <v>0</v>
          </cell>
          <cell r="I430">
            <v>267116.37946255063</v>
          </cell>
          <cell r="J430">
            <v>9637558.971008826</v>
          </cell>
        </row>
        <row r="431">
          <cell r="C431" t="str">
            <v>§Ëp bá ®¸ héc x©y cò</v>
          </cell>
          <cell r="D431" t="str">
            <v>m3</v>
          </cell>
          <cell r="E431">
            <v>204.75</v>
          </cell>
          <cell r="F431">
            <v>0</v>
          </cell>
          <cell r="G431">
            <v>22208.720000000001</v>
          </cell>
          <cell r="H431">
            <v>0</v>
          </cell>
          <cell r="I431">
            <v>86386.573783633401</v>
          </cell>
          <cell r="J431">
            <v>17687650.982198939</v>
          </cell>
        </row>
        <row r="432">
          <cell r="C432" t="str">
            <v>Th¸o dì thÐp cÇu cò</v>
          </cell>
          <cell r="D432" t="str">
            <v>TÊn</v>
          </cell>
          <cell r="E432">
            <v>4.71</v>
          </cell>
          <cell r="F432">
            <v>215999.99999999997</v>
          </cell>
          <cell r="G432">
            <v>218652</v>
          </cell>
          <cell r="H432">
            <v>543277.45000000007</v>
          </cell>
          <cell r="I432">
            <v>1924115.5741105948</v>
          </cell>
          <cell r="J432">
            <v>9062584.3540609013</v>
          </cell>
        </row>
        <row r="433">
          <cell r="C433" t="str">
            <v>11. TuyÕn tr¸nh</v>
          </cell>
          <cell r="I433">
            <v>0</v>
          </cell>
          <cell r="J433">
            <v>274944790.78662509</v>
          </cell>
        </row>
        <row r="434">
          <cell r="C434" t="str">
            <v>DÇm I500 lµm cÇu t¹m</v>
          </cell>
          <cell r="D434" t="str">
            <v>TÊn</v>
          </cell>
          <cell r="E434">
            <v>7.5359999999999996</v>
          </cell>
          <cell r="F434">
            <v>999886.30761904758</v>
          </cell>
          <cell r="G434">
            <v>346912.49600000004</v>
          </cell>
          <cell r="H434">
            <v>446151.53</v>
          </cell>
          <cell r="I434">
            <v>3623924.8854130441</v>
          </cell>
          <cell r="J434">
            <v>27309897.936472699</v>
          </cell>
        </row>
        <row r="435">
          <cell r="C435" t="str">
            <v>L¾p dùng vµ th¸o dì cÇu t¹m</v>
          </cell>
          <cell r="D435" t="str">
            <v>TÊn</v>
          </cell>
          <cell r="E435">
            <v>7.5359999999999996</v>
          </cell>
          <cell r="F435">
            <v>278999.99999999994</v>
          </cell>
          <cell r="G435">
            <v>218652</v>
          </cell>
          <cell r="H435">
            <v>543277.45000000007</v>
          </cell>
          <cell r="I435">
            <v>2200391.9957527202</v>
          </cell>
          <cell r="J435">
            <v>16582154.079992497</v>
          </cell>
        </row>
        <row r="436">
          <cell r="C436" t="str">
            <v>L¾p ®Æt vµ th¸o dì rä ®¸</v>
          </cell>
          <cell r="D436" t="str">
            <v>Rä</v>
          </cell>
          <cell r="E436">
            <v>150</v>
          </cell>
          <cell r="F436">
            <v>167311.23357142857</v>
          </cell>
          <cell r="G436">
            <v>63119.520000000004</v>
          </cell>
          <cell r="H436">
            <v>0</v>
          </cell>
          <cell r="I436">
            <v>498735.7040999615</v>
          </cell>
          <cell r="J436">
            <v>74810355.614994228</v>
          </cell>
        </row>
        <row r="437">
          <cell r="C437" t="str">
            <v xml:space="preserve">§¾p ®Êt nÒn ®­êng </v>
          </cell>
          <cell r="D437" t="str">
            <v>m3</v>
          </cell>
          <cell r="E437">
            <v>1875</v>
          </cell>
          <cell r="F437">
            <v>5714.2857142857138</v>
          </cell>
          <cell r="G437">
            <v>6287.7246742857133</v>
          </cell>
          <cell r="H437">
            <v>16215.547368</v>
          </cell>
          <cell r="I437">
            <v>60797.097711059716</v>
          </cell>
          <cell r="J437">
            <v>113994558.20823696</v>
          </cell>
        </row>
        <row r="438">
          <cell r="C438" t="str">
            <v>Mãng cÊp phèi ®¸ d¨m lo¹i 1</v>
          </cell>
          <cell r="D438" t="str">
            <v>m3</v>
          </cell>
          <cell r="E438">
            <v>165</v>
          </cell>
          <cell r="F438">
            <v>211603.89028571427</v>
          </cell>
          <cell r="G438">
            <v>675.13600000000008</v>
          </cell>
          <cell r="H438">
            <v>7602.8820839999989</v>
          </cell>
          <cell r="I438">
            <v>256047.42392078004</v>
          </cell>
          <cell r="J438">
            <v>42247824.94692871</v>
          </cell>
        </row>
      </sheetData>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sheetData sheetId="158"/>
      <sheetData sheetId="159"/>
      <sheetData sheetId="160" refreshError="1"/>
      <sheetData sheetId="161"/>
      <sheetData sheetId="162"/>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refreshError="1"/>
      <sheetData sheetId="250" refreshError="1"/>
      <sheetData sheetId="251" refreshError="1"/>
      <sheetData sheetId="252" refreshError="1"/>
      <sheetData sheetId="253" refreshError="1"/>
      <sheetData sheetId="254" refreshError="1"/>
      <sheetData sheetId="255"/>
      <sheetData sheetId="256"/>
      <sheetData sheetId="257"/>
      <sheetData sheetId="258"/>
      <sheetData sheetId="259"/>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refreshError="1"/>
      <sheetData sheetId="270" refreshError="1"/>
      <sheetData sheetId="271" refreshError="1"/>
      <sheetData sheetId="272" refreshError="1"/>
      <sheetData sheetId="273" refreshError="1"/>
      <sheetData sheetId="274" refreshError="1"/>
      <sheetData sheetId="275"/>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refreshError="1"/>
      <sheetData sheetId="294"/>
      <sheetData sheetId="295"/>
      <sheetData sheetId="296"/>
      <sheetData sheetId="297"/>
      <sheetData sheetId="298"/>
      <sheetData sheetId="299"/>
      <sheetData sheetId="300"/>
      <sheetData sheetId="301"/>
      <sheetData sheetId="302"/>
      <sheetData sheetId="303"/>
      <sheetData sheetId="304" refreshError="1"/>
      <sheetData sheetId="305" refreshError="1"/>
      <sheetData sheetId="306" refreshError="1"/>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refreshError="1"/>
      <sheetData sheetId="324" refreshError="1"/>
      <sheetData sheetId="325" refreshError="1"/>
      <sheetData sheetId="326"/>
      <sheetData sheetId="327"/>
      <sheetData sheetId="328"/>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PTDG"/>
      <sheetName val="T.Tranh AnLoc"/>
      <sheetName val="T.Tranh LocNinh"/>
      <sheetName val="QL13"/>
      <sheetName val="Tonghop"/>
      <sheetName val="Tra_bang"/>
      <sheetName val="KSTK(1778 Dcuong)"/>
      <sheetName val="dbgt(tuyen) (2)"/>
      <sheetName val="dbgt(tuyen)"/>
      <sheetName val="DgiaksatDHC4,"/>
      <sheetName val="dongia"/>
      <sheetName val="KSTK (06)"/>
      <sheetName val="XL4Poppy"/>
      <sheetName val="Sheet1"/>
      <sheetName val="Sheet2"/>
      <sheetName val="Sheet3"/>
      <sheetName val="Congty"/>
      <sheetName val="VPPN"/>
      <sheetName val="XN74"/>
      <sheetName val="XN54"/>
      <sheetName val="XN33"/>
      <sheetName val="NK96"/>
      <sheetName val="XL4Test5"/>
      <sheetName val="tong hop"/>
      <sheetName val="phan tich DG"/>
      <sheetName val="gia vat lieu"/>
      <sheetName val="gia xe may"/>
      <sheetName val="gia nhan cong"/>
      <sheetName val="Co.gty"/>
      <sheetName val="Sheet4"/>
      <sheetName val="tonghoptt (2)"/>
      <sheetName val="tonghoptt"/>
      <sheetName val="ximang"/>
      <sheetName val="da 1x2"/>
      <sheetName val="cat vang"/>
      <sheetName val="phugia555"/>
      <sheetName val="phugia561"/>
      <sheetName val="T.Tranh LmcNinh"/>
      <sheetName val="KSTK(17_x0017_8 Dcuong)"/>
      <sheetName val="dbgt(tuien)"/>
      <sheetName val="DgiakqatDHC4,"/>
      <sheetName val="KQTK (06)"/>
      <sheetName val="DTCT"/>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K.TGTGT"/>
      <sheetName val="BR.10%"/>
      <sheetName val="MV.10% "/>
      <sheetName val="MV.01%"/>
      <sheetName val="Ctg.Thu"/>
      <sheetName val="Ctg.Chi"/>
      <sheetName val="Ctg.Gv"/>
      <sheetName val="Ctgs.1"/>
      <sheetName val="Ctgs.2"/>
      <sheetName val="Ctgs.3"/>
      <sheetName val="Bia Ctgs"/>
      <sheetName val="BK.NXT"/>
      <sheetName val="Ct.Nxt"/>
      <sheetName val="Cd.Nhap"/>
      <sheetName val="KSTK(1778 _x0004_c5o.g)"/>
      <sheetName val="db't(tuyen) (2)"/>
      <sheetName val="Tai khoan"/>
      <sheetName val="wia nhan cong"/>
      <sheetName val="Tra_ba_x000e_g"/>
      <sheetName val="_x0018_N54"/>
      <sheetName val="gia vat_x0000_lieu"/>
      <sheetName val="00000000"/>
      <sheetName val="Loading"/>
      <sheetName val="Check C"/>
      <sheetName val="Tonghp"/>
      <sheetName val="gVL"/>
      <sheetName val="_x000c__x0000__x0001__x0000__x0000__x0000__x0001_ý"/>
      <sheetName val="Thuc thanh"/>
      <sheetName val="ctTBA"/>
      <sheetName val="CdȮNhap"/>
      <sheetName val="C45-BH"/>
      <sheetName val="C47-BH-01"/>
      <sheetName val="C47-BH-02"/>
      <sheetName val="C47-BH-03"/>
      <sheetName val="C46-BH-I"/>
      <sheetName val="S53-BH-I"/>
      <sheetName val="C47-BH-04"/>
      <sheetName val="C47-BH-05"/>
      <sheetName val="C47-BH-06"/>
      <sheetName val="S53-BH-II"/>
      <sheetName val="C46-BH-II"/>
      <sheetName val="C47-BH-07"/>
      <sheetName val="C47-BH-08"/>
      <sheetName val="C47-BH-09"/>
      <sheetName val="S53-BH-III"/>
      <sheetName val="C46-BH-III"/>
      <sheetName val="C47-BH-10"/>
      <sheetName val="C47-BH-11"/>
      <sheetName val="C47-BH-12"/>
      <sheetName val="S53-BH-IV"/>
      <sheetName val="C46-BH-IV"/>
      <sheetName val="10000000"/>
      <sheetName val="20000000"/>
      <sheetName val="Tra KS"/>
      <sheetName val="gia 3_x0000_t lieu"/>
      <sheetName val="dung"/>
      <sheetName val="VL,NC"/>
      <sheetName val="Dulieu"/>
      <sheetName val="giathanh1"/>
      <sheetName val="BTH phi"/>
      <sheetName val="BLT phi"/>
      <sheetName val="phi,le phi"/>
      <sheetName val="Bien Lai TON"/>
      <sheetName val="BCQT "/>
      <sheetName val="Giay di duong"/>
      <sheetName val="BC QT cua tung ap"/>
      <sheetName val="GIAO CHI TIEU THU QUY 07"/>
      <sheetName val="BANG TONG HOP GIAY NOP TIEN"/>
      <sheetName val="2_x0000__x0000_(tuyen)"/>
      <sheetName val="TSO_CHUNG"/>
      <sheetName val="gia vat?lieu"/>
      <sheetName val="gia 3?t lieu"/>
      <sheetName val="dgngia"/>
      <sheetName val="CHITIET VL-NC-TT-3p"/>
      <sheetName val="VCV-BE-TONG"/>
      <sheetName val="fia vat lieu"/>
      <sheetName val="Shdet3"/>
      <sheetName val="Cn.gty"/>
      <sheetName val="dbgt(tuien("/>
      <sheetName val="DgiajqatDHC4,"/>
      <sheetName val="T.Tran( AnLoc"/>
      <sheetName val="gia 8e may"/>
      <sheetName val="NOMENCLATURE"/>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SOKTMAY"/>
      <sheetName val="Tra_bang_QD11-109"/>
      <sheetName val="DTCT-TB"/>
      <sheetName val="dtct cau"/>
      <sheetName val="ptdg-duong"/>
      <sheetName val="PTVT (MAU)"/>
      <sheetName val="gia vat"/>
      <sheetName val="gia 3"/>
      <sheetName val="gia vat_lieu"/>
      <sheetName val="_x000c_?_x0001_???_x0001_ý"/>
      <sheetName val="2"/>
      <sheetName val="2??(tuyen)"/>
      <sheetName val="BO"/>
      <sheetName val="T_Tranh_AnLoc"/>
      <sheetName val="T_Tranh_LocNinh"/>
      <sheetName val="KSTK(1778_Dcuong)"/>
      <sheetName val="dbgt(tuyen)_(2)"/>
      <sheetName val="KSTK_(06)"/>
      <sheetName val="tong_hop"/>
      <sheetName val="phan_tich_DG"/>
      <sheetName val="gia_vat_lieu"/>
      <sheetName val="gia_xe_may"/>
      <sheetName val="gia_nhan_cong"/>
      <sheetName val="Co_gty"/>
      <sheetName val="T_Tranh_LmcNinh"/>
      <sheetName val="KSTK(178_Dcuong)"/>
      <sheetName val="KQTK_(06)"/>
      <sheetName val="TK_TGTGT"/>
      <sheetName val="BR_10%"/>
      <sheetName val="MV_10%_"/>
      <sheetName val="MV_01%"/>
      <sheetName val="Ctg_Thu"/>
      <sheetName val="Ctg_Chi"/>
      <sheetName val="Ctg_Gv"/>
      <sheetName val="Ctgs_1"/>
      <sheetName val="Ctgs_2"/>
      <sheetName val="Ctgs_3"/>
      <sheetName val="Bia_Ctgs"/>
      <sheetName val="BK_NXT"/>
      <sheetName val="Ct_Nxt"/>
      <sheetName val="Cd_Nhap"/>
      <sheetName val="KSTK(1778_c5o_g)"/>
      <sheetName val="db't(tuyen)_(2)"/>
      <sheetName val="wia_nhan_cong"/>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onghoptt_(2)"/>
      <sheetName val="da_1x2"/>
      <sheetName val="cat_vang"/>
      <sheetName val="Tnnghop"/>
      <sheetName val="KH-Q1,Q2,01"/>
      <sheetName val="TK22kV"/>
      <sheetName val="KCCP"/>
      <sheetName val="DI-ESTI"/>
      <sheetName val="DgiaksatDHC"/>
      <sheetName val="[BCNCKT13_S3.xlsYphugia561"/>
      <sheetName val="Thu"/>
      <sheetName val="Chi"/>
      <sheetName val="TH"/>
      <sheetName val="TC"/>
      <sheetName val="NKBH"/>
      <sheetName val="112"/>
      <sheetName val="112CT"/>
      <sheetName val="112-DBSCL"/>
      <sheetName val="311"/>
      <sheetName val="341-NHNN"/>
      <sheetName val="341-NHCT"/>
      <sheetName val="341-DBSCL"/>
      <sheetName val="NK MH"/>
      <sheetName val="NKC"/>
      <sheetName val="CPSXKD"/>
      <sheetName val="Cong no - Cty Huy Hoang"/>
      <sheetName val="CPTM Huy Hoang-HP"/>
      <sheetName val="CTY Huy Hoang"/>
      <sheetName val="Bang luong"/>
      <sheetName val="NK MH (2)"/>
      <sheetName val="_x000c_?_x0001_?_x0001_ý"/>
      <sheetName val="DO AM DT"/>
      <sheetName val="Electrical Breakdown"/>
      <sheetName val="2_x0000__x0000_€(tuyen)"/>
      <sheetName val="2??€(tuyen)"/>
      <sheetName val="So tong hop "/>
      <sheetName val="tonluonsong"/>
      <sheetName val="tuyenphu"/>
      <sheetName val="cau"/>
      <sheetName val="Chitietgia"/>
      <sheetName val="M tren"/>
      <sheetName val="X dam"/>
      <sheetName val="C Cham"/>
      <sheetName val="Sum CONG"/>
      <sheetName val="Sum CONG Conlai"/>
      <sheetName val="Cong tron"/>
      <sheetName val="Công 2(4x4)"/>
      <sheetName val="Gia cong"/>
      <sheetName val="Cong hop"/>
      <sheetName val="tuyenphu (2)"/>
      <sheetName val="Chitietgia (2)"/>
      <sheetName val="PHAN DS 22 KV"/>
      <sheetName val="chi tiet C"/>
      <sheetName val="Ke toaٺ_x0001_thuc hien cong trinh"/>
      <sheetName val="gia 3_t lieu"/>
      <sheetName val="MF.01%"/>
      <sheetName val="CTGS"/>
      <sheetName val="_x000c_"/>
      <sheetName val="db't(tuyeni (2)"/>
      <sheetName val="TL rieng"/>
      <sheetName val="Temp"/>
      <sheetName val="uniBase"/>
      <sheetName val="vniBase"/>
      <sheetName val="abcBase"/>
      <sheetName val="Sheet6"/>
      <sheetName val="kl cong"/>
      <sheetName val="thkp"/>
      <sheetName val="clvl"/>
      <sheetName val="ptvl"/>
      <sheetName val="ke"/>
      <sheetName val="Tra_bag"/>
      <sheetName val="N5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sheetData sheetId="79"/>
      <sheetData sheetId="80" refreshError="1"/>
      <sheetData sheetId="81" refreshError="1"/>
      <sheetData sheetId="82"/>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sheetData sheetId="127" refreshError="1"/>
      <sheetData sheetId="128"/>
      <sheetData sheetId="129"/>
      <sheetData sheetId="130"/>
      <sheetData sheetId="131" refreshError="1"/>
      <sheetData sheetId="132" refreshError="1"/>
      <sheetData sheetId="133"/>
      <sheetData sheetId="134"/>
      <sheetData sheetId="135" refreshError="1"/>
      <sheetData sheetId="136" refreshError="1"/>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refreshError="1"/>
      <sheetData sheetId="223" refreshError="1"/>
      <sheetData sheetId="224"/>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sheetData sheetId="252"/>
      <sheetData sheetId="253" refreshError="1"/>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sheetData sheetId="272" refreshError="1"/>
      <sheetData sheetId="273"/>
      <sheetData sheetId="274" refreshError="1"/>
      <sheetData sheetId="275" refreshError="1"/>
      <sheetData sheetId="276"/>
      <sheetData sheetId="277" refreshError="1"/>
      <sheetData sheetId="278" refreshError="1"/>
      <sheetData sheetId="279"/>
      <sheetData sheetId="280"/>
      <sheetData sheetId="281"/>
      <sheetData sheetId="282"/>
      <sheetData sheetId="283"/>
      <sheetData sheetId="284"/>
      <sheetData sheetId="285"/>
      <sheetData sheetId="286"/>
      <sheetData sheetId="287"/>
      <sheetData sheetId="288" refreshError="1"/>
      <sheetData sheetId="28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c-cm"/>
      <sheetName val="tra-vat-lieu"/>
      <sheetName val="CVC-01"/>
      <sheetName val="ptdg-01"/>
      <sheetName val="dtct_Duong-01"/>
      <sheetName val="TH-01"/>
      <sheetName val="ptke-01"/>
      <sheetName val="dtctke-01"/>
      <sheetName val="th-ke-01"/>
      <sheetName val="TH_GTXL"/>
      <sheetName val="ptdg-01 (2)"/>
      <sheetName val="giagoc"/>
      <sheetName val="CVC"/>
      <sheetName val="ptdg"/>
      <sheetName val="dtct_Duong-tk"/>
      <sheetName val="TH-tk"/>
      <sheetName val="ptke"/>
      <sheetName val="dtctke-tk"/>
      <sheetName val="thke-tk"/>
      <sheetName val="dtct_Duong-tc"/>
      <sheetName val="THd-tc"/>
      <sheetName val="dtctke-tc"/>
      <sheetName val="thke-tc"/>
      <sheetName val="TH_GTXL-TC"/>
      <sheetName val="tra_vat_lieu"/>
      <sheetName val="31-08"/>
      <sheetName val="01-09"/>
      <sheetName val="02-09"/>
      <sheetName val="03-09"/>
      <sheetName val="04-09"/>
      <sheetName val="05-9"/>
      <sheetName val="06-09"/>
      <sheetName val="07-09"/>
      <sheetName val="08-09"/>
      <sheetName val="XL4Test5"/>
      <sheetName val="dtct cong"/>
      <sheetName val="NXT-Q1"/>
      <sheetName val="NXT-10T (2)"/>
      <sheetName val="NXT-6T"/>
      <sheetName val="NXT-10T (3)"/>
      <sheetName val="NXT-9T"/>
      <sheetName val="NXT-9T (2)"/>
      <sheetName val="NXT-10T"/>
      <sheetName val="NXT-10T (4)"/>
      <sheetName val="NXT-Q2"/>
      <sheetName val="NXT-Q3"/>
      <sheetName val="NXT-10"/>
      <sheetName val="Sheet1"/>
      <sheetName val="Sheet1 (2)"/>
      <sheetName val="Sheet2"/>
      <sheetName val="Sheet3"/>
      <sheetName val="gVL"/>
      <sheetName val="Tra_bang"/>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00000000"/>
      <sheetName val="XXXXXXXX"/>
      <sheetName val="XXXXXXX0"/>
      <sheetName val="nc%cm"/>
      <sheetName val="Tien An T11"/>
      <sheetName val="DNPD-QL"/>
      <sheetName val="Bang luong"/>
      <sheetName val="Bang CC"/>
      <sheetName val=" Luong nghien "/>
      <sheetName val="QT-LN"/>
      <sheetName val="Giantiep"/>
      <sheetName val="Tong hop"/>
      <sheetName val="Phuc vu"/>
      <sheetName val="May Phat"/>
      <sheetName val="1813"/>
      <sheetName val="nc_cm"/>
      <sheetName val="px2,tb-t,"/>
      <sheetName val="DTCT"/>
      <sheetName val="dtct cau"/>
      <sheetName val="CORE PLATE"/>
      <sheetName val="ASSY"/>
      <sheetName val="NEEDLE"/>
      <sheetName val="TR "/>
      <sheetName val="TR  AJO"/>
      <sheetName val="TR  ALO"/>
      <sheetName val="DAT 5"/>
      <sheetName val="TR PLUG"/>
      <sheetName val="TR BARREL"/>
      <sheetName val="TR_GR"/>
      <sheetName val="TR  JUKI"/>
      <sheetName val="GUIDE"/>
      <sheetName val="MPY_04003M"/>
      <sheetName val="JUN.07  "/>
      <sheetName val="Kashime_Auto"/>
      <sheetName val="WEITHT1"/>
      <sheetName val="NC_CAM"/>
      <sheetName val="INV.0706JPY"/>
      <sheetName val="Schedule08.07"/>
      <sheetName val="CHENH LECH"/>
      <sheetName val="OKAYA KH ALO"/>
      <sheetName val="OKAYA  (2)"/>
      <sheetName val="OKAYA "/>
      <sheetName val="dtctODuong-01"/>
      <sheetName val="NhucauKP"/>
      <sheetName val="Sheet3 (2)"/>
      <sheetName val="XL4Poppy"/>
      <sheetName val="Sheet! (2)"/>
      <sheetName val="dtct_Duong,tc"/>
      <sheetName val="CtiedQII"/>
      <sheetName val="DHop08"/>
      <sheetName val="Ctiet 9"/>
      <sheetName val="Ctiet!1"/>
      <sheetName val="00 00000"/>
      <sheetName val="Bia"/>
      <sheetName val="THKP D"/>
      <sheetName val="THKP"/>
      <sheetName val="Bu gia1"/>
      <sheetName val="Bu gia in"/>
      <sheetName val="Bu gia"/>
      <sheetName val="CL CL"/>
      <sheetName val="CL"/>
      <sheetName val="DT"/>
      <sheetName val="CVC-_x0010_1"/>
      <sheetName val="dt#tke-01"/>
      <sheetName val="ptdg-00 (2)"/>
      <sheetName val="02- 9"/>
      <sheetName val="Cheet3"/>
      <sheetName val="THop0_x0015_"/>
      <sheetName val="Bke0_x0015_"/>
      <sheetName val="_x0004_en 31,7"/>
      <sheetName val="THop0("/>
      <sheetName val="BC9Tfam"/>
      <sheetName val="GiaVL"/>
      <sheetName val="TH_GTXL࠭TC"/>
      <sheetName val="d4ct_Duong-01"/>
      <sheetName val="[ duong257-272."/>
      <sheetName val="ptdg-01_(2)"/>
      <sheetName val="NXT-10T_(2)"/>
      <sheetName val="NXT-10T_(3)"/>
      <sheetName val="NXT-9T_(2)"/>
      <sheetName val="NXT-10T_(4)"/>
      <sheetName val="Sheet1_(2)"/>
      <sheetName val="dtct_cong"/>
      <sheetName val="C_tietTH6T"/>
      <sheetName val="C_tiet_05"/>
      <sheetName val="Den_31,7"/>
      <sheetName val="Bke_10"/>
      <sheetName val="UOc_T10"/>
      <sheetName val="Bke_11"/>
      <sheetName val="Uoc_2005"/>
      <sheetName val="Bke_12"/>
      <sheetName val="Tien_An_T11"/>
      <sheetName val="Bang_luong"/>
      <sheetName val="Bang_CC"/>
      <sheetName val="_Luong_nghien_"/>
      <sheetName val="Tong_hop"/>
      <sheetName val="Phuc_vu"/>
      <sheetName val="May_Phat"/>
      <sheetName val="dtct_cau"/>
      <sheetName val="tra-vat-lieu (duyet)"/>
      <sheetName val="TVL"/>
      <sheetName val="tra bang"/>
      <sheetName val="Sheet4"/>
      <sheetName val="nhiemvu2006"/>
      <sheetName val="RutTM"/>
      <sheetName val="10000000"/>
      <sheetName val="20000000"/>
      <sheetName val="30000000"/>
      <sheetName val="dieuchinh"/>
      <sheetName val="p4ke"/>
      <sheetName val="Tra KS"/>
      <sheetName val="_ duong257-272."/>
      <sheetName val="DO AM DT"/>
      <sheetName val="Sheet13_x0000__x0000__x0000__x0000__x0000__x0000__x0000__x0000__x0000__x0000__x0000_㸰Ɂ_x0000__x0004__x0000__x0000__x0000__x0000__x0000__x0000_숌Ɂ_x0000_"/>
      <sheetName val="THop51"/>
      <sheetName val="Ctie塅䕃⹌"/>
      <sheetName val="Ctiet02_x0000__x0018_[ duong257-272.xls]Bke"/>
      <sheetName val="dtgt_Duong-tk"/>
      <sheetName val="TH_GTXL?TC"/>
      <sheetName val="BeTong"/>
    </sheetNames>
    <sheetDataSet>
      <sheetData sheetId="0"/>
      <sheetData sheetId="1" refreshError="1">
        <row r="4">
          <cell r="G4" t="str">
            <v>c</v>
          </cell>
          <cell r="H4" t="str">
            <v>C¸t vµng</v>
          </cell>
          <cell r="I4" t="str">
            <v>m3</v>
          </cell>
          <cell r="J4">
            <v>119264.99999999999</v>
          </cell>
        </row>
        <row r="5">
          <cell r="G5" t="str">
            <v>x</v>
          </cell>
          <cell r="H5" t="str">
            <v>Xim¨ng PC-300</v>
          </cell>
          <cell r="I5" t="str">
            <v>kg</v>
          </cell>
          <cell r="J5">
            <v>812.94223809523805</v>
          </cell>
        </row>
        <row r="6">
          <cell r="G6" t="str">
            <v>nc</v>
          </cell>
          <cell r="H6" t="str">
            <v>N­íc</v>
          </cell>
          <cell r="I6" t="str">
            <v>LÝt</v>
          </cell>
          <cell r="J6">
            <v>4</v>
          </cell>
        </row>
        <row r="7">
          <cell r="G7" t="str">
            <v>nu</v>
          </cell>
          <cell r="H7" t="str">
            <v>N­íc</v>
          </cell>
          <cell r="I7" t="str">
            <v>LÝt</v>
          </cell>
          <cell r="J7">
            <v>4</v>
          </cell>
        </row>
        <row r="8">
          <cell r="G8" t="str">
            <v>btn</v>
          </cell>
          <cell r="H8" t="str">
            <v>Bªt«ng nhùa</v>
          </cell>
          <cell r="I8" t="str">
            <v>TÊn</v>
          </cell>
        </row>
        <row r="9">
          <cell r="G9" t="str">
            <v>#</v>
          </cell>
          <cell r="H9" t="str">
            <v>VËt liÖu kh¸c</v>
          </cell>
          <cell r="I9" t="str">
            <v>%</v>
          </cell>
        </row>
        <row r="10">
          <cell r="G10">
            <v>4</v>
          </cell>
          <cell r="H10" t="str">
            <v>§¸ d¨m 4x6</v>
          </cell>
          <cell r="I10" t="str">
            <v>m3</v>
          </cell>
          <cell r="J10">
            <v>119809.9</v>
          </cell>
        </row>
        <row r="11">
          <cell r="G11" t="str">
            <v>n</v>
          </cell>
          <cell r="H11" t="str">
            <v>Nhùa ®­êng</v>
          </cell>
          <cell r="I11" t="str">
            <v>kg</v>
          </cell>
          <cell r="J11">
            <v>3665.964476190476</v>
          </cell>
        </row>
        <row r="12">
          <cell r="G12">
            <v>1</v>
          </cell>
          <cell r="H12" t="str">
            <v>§¸ d¨m 1x2</v>
          </cell>
          <cell r="I12" t="str">
            <v>m3</v>
          </cell>
          <cell r="J12">
            <v>149266.13333333333</v>
          </cell>
        </row>
        <row r="13">
          <cell r="G13" t="str">
            <v>cpdd1</v>
          </cell>
          <cell r="H13" t="str">
            <v>CÊp phèi ®¸ d¨m</v>
          </cell>
          <cell r="I13" t="str">
            <v>m3</v>
          </cell>
          <cell r="J13">
            <v>149266.13333333333</v>
          </cell>
        </row>
        <row r="14">
          <cell r="G14" t="str">
            <v>cpdd2</v>
          </cell>
          <cell r="H14" t="str">
            <v>CÊp phèi ®¸ d¨m</v>
          </cell>
          <cell r="I14" t="str">
            <v>m3</v>
          </cell>
          <cell r="J14">
            <v>134980.41904761904</v>
          </cell>
        </row>
        <row r="15">
          <cell r="G15" t="str">
            <v>dmz</v>
          </cell>
          <cell r="H15" t="str">
            <v>DÇu Mazut</v>
          </cell>
          <cell r="I15" t="str">
            <v>kg</v>
          </cell>
          <cell r="J15">
            <v>4500</v>
          </cell>
        </row>
        <row r="16">
          <cell r="G16" t="str">
            <v>cpdd</v>
          </cell>
          <cell r="H16" t="str">
            <v>CÊp phèi ®¸ d¨m</v>
          </cell>
          <cell r="I16" t="str">
            <v>m3</v>
          </cell>
          <cell r="J16" t="e">
            <v>#REF!</v>
          </cell>
        </row>
        <row r="17">
          <cell r="G17" t="str">
            <v>cui</v>
          </cell>
          <cell r="H17" t="str">
            <v>Cñi</v>
          </cell>
          <cell r="I17" t="str">
            <v>kg</v>
          </cell>
          <cell r="J17">
            <v>500</v>
          </cell>
        </row>
        <row r="18">
          <cell r="G18" t="str">
            <v>d</v>
          </cell>
          <cell r="H18" t="str">
            <v xml:space="preserve">D©y thÐp </v>
          </cell>
          <cell r="I18" t="str">
            <v>kg</v>
          </cell>
          <cell r="J18">
            <v>6333.333333333333</v>
          </cell>
        </row>
        <row r="19">
          <cell r="G19" t="str">
            <v>dh</v>
          </cell>
          <cell r="H19" t="str">
            <v xml:space="preserve">§¸ héc </v>
          </cell>
          <cell r="I19" t="str">
            <v>m3</v>
          </cell>
          <cell r="J19">
            <v>95490.223809523799</v>
          </cell>
        </row>
        <row r="20">
          <cell r="G20">
            <v>2</v>
          </cell>
          <cell r="H20" t="str">
            <v>§¸ d¨m 2x4</v>
          </cell>
          <cell r="I20" t="str">
            <v>m3</v>
          </cell>
          <cell r="J20">
            <v>144504.22857142857</v>
          </cell>
        </row>
        <row r="21">
          <cell r="G21" t="str">
            <v>tbb</v>
          </cell>
          <cell r="H21" t="str">
            <v>Trô biÓn b¸o</v>
          </cell>
          <cell r="I21" t="str">
            <v>Trô</v>
          </cell>
          <cell r="J21">
            <v>235000</v>
          </cell>
        </row>
        <row r="22">
          <cell r="G22">
            <v>0.5</v>
          </cell>
          <cell r="H22" t="str">
            <v>§¸ d¨m 0,5x1</v>
          </cell>
          <cell r="I22" t="str">
            <v>m3</v>
          </cell>
          <cell r="J22">
            <v>149266.13333333333</v>
          </cell>
        </row>
        <row r="23">
          <cell r="G23" t="str">
            <v>di</v>
          </cell>
          <cell r="H23" t="str">
            <v>§inh</v>
          </cell>
          <cell r="I23" t="str">
            <v>kg</v>
          </cell>
          <cell r="J23">
            <v>6190.4761904761899</v>
          </cell>
        </row>
        <row r="24">
          <cell r="G24" t="str">
            <v>g</v>
          </cell>
          <cell r="H24" t="str">
            <v>Gç v¸n</v>
          </cell>
          <cell r="I24" t="str">
            <v>m3</v>
          </cell>
          <cell r="J24">
            <v>1279992.2066666668</v>
          </cell>
        </row>
        <row r="25">
          <cell r="G25" t="str">
            <v>dn</v>
          </cell>
          <cell r="H25" t="str">
            <v xml:space="preserve">Gç ®µ nÑp </v>
          </cell>
          <cell r="I25" t="str">
            <v>m3</v>
          </cell>
          <cell r="J25">
            <v>1279992.2066666668</v>
          </cell>
        </row>
        <row r="26">
          <cell r="G26" t="str">
            <v>s</v>
          </cell>
          <cell r="H26" t="str">
            <v>S¬n</v>
          </cell>
          <cell r="I26" t="str">
            <v>kg</v>
          </cell>
          <cell r="J26">
            <v>26666.666666666664</v>
          </cell>
        </row>
        <row r="27">
          <cell r="G27" t="str">
            <v>q</v>
          </cell>
          <cell r="H27" t="str">
            <v>Que hµn</v>
          </cell>
          <cell r="I27" t="str">
            <v>kg</v>
          </cell>
          <cell r="J27">
            <v>11428.571428571428</v>
          </cell>
        </row>
        <row r="28">
          <cell r="G28" t="str">
            <v>d12</v>
          </cell>
          <cell r="H28" t="str">
            <v>ThÐp trßn d=12mm</v>
          </cell>
          <cell r="I28" t="str">
            <v>kg</v>
          </cell>
          <cell r="J28">
            <v>4338.0350476190479</v>
          </cell>
        </row>
        <row r="29">
          <cell r="G29" t="str">
            <v>d6</v>
          </cell>
          <cell r="H29" t="str">
            <v>ThÐp trßn d=6mm</v>
          </cell>
          <cell r="I29" t="str">
            <v>kg</v>
          </cell>
          <cell r="J29">
            <v>4671.3686666666663</v>
          </cell>
        </row>
        <row r="30">
          <cell r="G30" t="str">
            <v>bdbtn</v>
          </cell>
          <cell r="H30" t="str">
            <v>Bét ®¸ (7%)</v>
          </cell>
          <cell r="I30" t="str">
            <v>kg</v>
          </cell>
          <cell r="J30">
            <v>500</v>
          </cell>
        </row>
        <row r="31">
          <cell r="G31" t="str">
            <v>d16</v>
          </cell>
          <cell r="H31" t="str">
            <v>ThÐp trßn d=16mm</v>
          </cell>
          <cell r="I31" t="str">
            <v>kg</v>
          </cell>
          <cell r="J31">
            <v>4347.5591428571424</v>
          </cell>
        </row>
        <row r="32">
          <cell r="G32" t="str">
            <v>dia</v>
          </cell>
          <cell r="H32" t="str">
            <v xml:space="preserve">§inh ®Üa </v>
          </cell>
          <cell r="I32" t="str">
            <v>C¸i</v>
          </cell>
          <cell r="J32">
            <v>2380.9523809523807</v>
          </cell>
        </row>
        <row r="33">
          <cell r="G33" t="str">
            <v>gc</v>
          </cell>
          <cell r="H33" t="str">
            <v>gç v¸n cÇu c«ng t¸c</v>
          </cell>
          <cell r="I33" t="str">
            <v>m3</v>
          </cell>
          <cell r="J33">
            <v>2143480.1533333333</v>
          </cell>
        </row>
        <row r="34">
          <cell r="G34" t="str">
            <v>gg</v>
          </cell>
          <cell r="H34" t="str">
            <v>Gç chèng</v>
          </cell>
          <cell r="I34" t="str">
            <v>m3</v>
          </cell>
          <cell r="J34">
            <v>1279992.2066666668</v>
          </cell>
        </row>
        <row r="35">
          <cell r="G35" t="str">
            <v>ddap</v>
          </cell>
          <cell r="H35" t="str">
            <v>§Êt ®¾p</v>
          </cell>
          <cell r="I35" t="str">
            <v>m3</v>
          </cell>
          <cell r="J35">
            <v>2500</v>
          </cell>
        </row>
        <row r="36">
          <cell r="G36" t="str">
            <v>bl</v>
          </cell>
          <cell r="H36" t="str">
            <v>Bul«ng</v>
          </cell>
          <cell r="I36" t="str">
            <v>C¸i</v>
          </cell>
          <cell r="J36">
            <v>5000</v>
          </cell>
        </row>
        <row r="37">
          <cell r="G37" t="str">
            <v>vc</v>
          </cell>
          <cell r="H37" t="str">
            <v>V«i côc</v>
          </cell>
          <cell r="I37" t="str">
            <v>kg</v>
          </cell>
          <cell r="J37">
            <v>1000</v>
          </cell>
        </row>
        <row r="38">
          <cell r="G38" t="str">
            <v>bd</v>
          </cell>
          <cell r="H38" t="str">
            <v>Bét ®¸</v>
          </cell>
          <cell r="I38" t="str">
            <v>kg</v>
          </cell>
          <cell r="J38">
            <v>476.19047619047615</v>
          </cell>
        </row>
        <row r="39">
          <cell r="G39" t="str">
            <v>dt</v>
          </cell>
          <cell r="H39" t="str">
            <v>D©y thÐp d=3mm</v>
          </cell>
          <cell r="I39" t="str">
            <v>kg</v>
          </cell>
          <cell r="J39">
            <v>6333.333333333333</v>
          </cell>
        </row>
        <row r="40">
          <cell r="G40" t="str">
            <v>td</v>
          </cell>
          <cell r="H40" t="str">
            <v>T¨ng ®¬</v>
          </cell>
          <cell r="I40" t="str">
            <v>C¸i</v>
          </cell>
          <cell r="J40">
            <v>10000</v>
          </cell>
        </row>
        <row r="41">
          <cell r="G41" t="str">
            <v>bt</v>
          </cell>
          <cell r="H41" t="str">
            <v>Bao t¶i.</v>
          </cell>
          <cell r="I41" t="str">
            <v>m2</v>
          </cell>
          <cell r="J41">
            <v>3800</v>
          </cell>
        </row>
        <row r="42">
          <cell r="G42" t="str">
            <v>ds</v>
          </cell>
          <cell r="H42" t="str">
            <v>§Êt sÐt dÎo</v>
          </cell>
          <cell r="I42" t="str">
            <v>m3</v>
          </cell>
          <cell r="J42">
            <v>30000</v>
          </cell>
        </row>
        <row r="43">
          <cell r="G43" t="str">
            <v>ph</v>
          </cell>
          <cell r="H43" t="str">
            <v>PhÌn chua</v>
          </cell>
          <cell r="I43" t="str">
            <v>Kg</v>
          </cell>
          <cell r="J43">
            <v>10000</v>
          </cell>
        </row>
        <row r="44">
          <cell r="G44" t="str">
            <v>m16</v>
          </cell>
          <cell r="H44" t="str">
            <v>Bul«ng M16</v>
          </cell>
          <cell r="I44" t="str">
            <v>C¸i</v>
          </cell>
          <cell r="J44">
            <v>2500</v>
          </cell>
        </row>
        <row r="45">
          <cell r="G45" t="str">
            <v>x400</v>
          </cell>
          <cell r="H45" t="str">
            <v>Xim¨ng PC-400</v>
          </cell>
          <cell r="I45" t="str">
            <v>kg</v>
          </cell>
          <cell r="J45">
            <v>851.03723809523808</v>
          </cell>
        </row>
        <row r="46">
          <cell r="G46" t="str">
            <v>d8</v>
          </cell>
          <cell r="H46" t="str">
            <v>ThÐp trßn d=8mm</v>
          </cell>
          <cell r="I46" t="str">
            <v>kg</v>
          </cell>
          <cell r="J46">
            <v>4671.3686666666663</v>
          </cell>
        </row>
        <row r="47">
          <cell r="G47" t="str">
            <v>d10</v>
          </cell>
          <cell r="H47" t="str">
            <v>ThÐp trßn d=10mm</v>
          </cell>
          <cell r="I47" t="str">
            <v>kg</v>
          </cell>
          <cell r="J47">
            <v>4433.2730476190472</v>
          </cell>
        </row>
        <row r="48">
          <cell r="G48" t="str">
            <v>d14</v>
          </cell>
          <cell r="H48" t="str">
            <v>ThÐp trßn d=14mm</v>
          </cell>
          <cell r="I48" t="str">
            <v>kg</v>
          </cell>
          <cell r="J48">
            <v>4347.5591428571424</v>
          </cell>
        </row>
        <row r="49">
          <cell r="G49" t="str">
            <v>gid</v>
          </cell>
          <cell r="H49" t="str">
            <v>GiÊy dÇu</v>
          </cell>
          <cell r="I49" t="str">
            <v>m2</v>
          </cell>
          <cell r="J49">
            <v>7000</v>
          </cell>
        </row>
        <row r="50">
          <cell r="G50" t="str">
            <v>®ay</v>
          </cell>
          <cell r="H50" t="str">
            <v>§ay</v>
          </cell>
          <cell r="I50" t="str">
            <v>kg</v>
          </cell>
          <cell r="J50">
            <v>7000</v>
          </cell>
        </row>
        <row r="51">
          <cell r="G51" t="str">
            <v>xg</v>
          </cell>
          <cell r="H51" t="str">
            <v>X¨ng</v>
          </cell>
          <cell r="I51" t="str">
            <v>kg</v>
          </cell>
          <cell r="J51">
            <v>6440</v>
          </cell>
        </row>
        <row r="52">
          <cell r="G52" t="str">
            <v>«</v>
          </cell>
          <cell r="H52" t="str">
            <v>«xy</v>
          </cell>
          <cell r="I52" t="str">
            <v>chai</v>
          </cell>
          <cell r="J52">
            <v>53000</v>
          </cell>
        </row>
        <row r="53">
          <cell r="G53" t="str">
            <v>th</v>
          </cell>
          <cell r="H53" t="str">
            <v>ThÐp h×nh</v>
          </cell>
          <cell r="I53" t="str">
            <v>kg</v>
          </cell>
          <cell r="J53">
            <v>4671.3686666666663</v>
          </cell>
        </row>
        <row r="54">
          <cell r="G54" t="str">
            <v>t</v>
          </cell>
          <cell r="H54" t="str">
            <v>ThÐp b¶n</v>
          </cell>
          <cell r="I54" t="str">
            <v>kg</v>
          </cell>
          <cell r="J54">
            <v>4671.3686666666663</v>
          </cell>
        </row>
        <row r="55">
          <cell r="G55" t="str">
            <v>d18</v>
          </cell>
          <cell r="H55" t="str">
            <v>ThÐp trßn d=18mm</v>
          </cell>
          <cell r="I55" t="str">
            <v>kg</v>
          </cell>
          <cell r="J55">
            <v>4347.5591428571424</v>
          </cell>
        </row>
        <row r="56">
          <cell r="G56" t="str">
            <v>tba</v>
          </cell>
          <cell r="H56" t="str">
            <v>ThÐp b¶n</v>
          </cell>
          <cell r="I56" t="str">
            <v>kg</v>
          </cell>
          <cell r="J56">
            <v>4671.3686666666663</v>
          </cell>
        </row>
        <row r="57">
          <cell r="G57" t="str">
            <v>xb</v>
          </cell>
          <cell r="H57" t="str">
            <v>§¸ x« bå</v>
          </cell>
          <cell r="I57" t="str">
            <v>m3</v>
          </cell>
          <cell r="J57">
            <v>33333.333333333328</v>
          </cell>
        </row>
        <row r="58">
          <cell r="G58" t="str">
            <v>d22</v>
          </cell>
          <cell r="H58" t="str">
            <v>ThÐp trßn d=22mm</v>
          </cell>
          <cell r="I58" t="str">
            <v>kg</v>
          </cell>
          <cell r="J58">
            <v>4347.5591428571424</v>
          </cell>
        </row>
        <row r="59">
          <cell r="G59" t="str">
            <v>®</v>
          </cell>
          <cell r="H59" t="str">
            <v>§Êt ®Ìn</v>
          </cell>
          <cell r="I59" t="str">
            <v>kg</v>
          </cell>
          <cell r="J59">
            <v>8600</v>
          </cell>
        </row>
        <row r="60">
          <cell r="G60" t="str">
            <v>a</v>
          </cell>
          <cell r="H60" t="str">
            <v>Axªtylen</v>
          </cell>
          <cell r="I60" t="str">
            <v>Chai</v>
          </cell>
          <cell r="J60">
            <v>140000</v>
          </cell>
        </row>
        <row r="61">
          <cell r="G61" t="str">
            <v>m28</v>
          </cell>
          <cell r="H61" t="str">
            <v>Bul«ng M28x105</v>
          </cell>
          <cell r="I61" t="str">
            <v>C¸i</v>
          </cell>
          <cell r="J61">
            <v>5600</v>
          </cell>
        </row>
        <row r="62">
          <cell r="G62" t="str">
            <v>dau</v>
          </cell>
          <cell r="H62" t="str">
            <v>DÇu b«i tr¬n</v>
          </cell>
          <cell r="I62" t="str">
            <v>kg</v>
          </cell>
          <cell r="J62">
            <v>2500</v>
          </cell>
        </row>
        <row r="63">
          <cell r="G63" t="str">
            <v>pc</v>
          </cell>
          <cell r="H63" t="str">
            <v>PhÌn chua</v>
          </cell>
          <cell r="I63" t="str">
            <v>kg</v>
          </cell>
          <cell r="J63">
            <v>9600</v>
          </cell>
        </row>
        <row r="64">
          <cell r="G64" t="str">
            <v>gmc</v>
          </cell>
          <cell r="H64" t="str">
            <v>Gç mÆt cÇu</v>
          </cell>
          <cell r="I64" t="str">
            <v>m3</v>
          </cell>
          <cell r="J64">
            <v>2143480.1533333333</v>
          </cell>
        </row>
        <row r="65">
          <cell r="G65" t="str">
            <v>cc</v>
          </cell>
          <cell r="H65" t="str">
            <v>C©y chèng</v>
          </cell>
          <cell r="I65" t="str">
            <v>C©y</v>
          </cell>
          <cell r="J65">
            <v>8000</v>
          </cell>
        </row>
        <row r="66">
          <cell r="G66" t="str">
            <v>db</v>
          </cell>
          <cell r="H66" t="str">
            <v>D©y buéc</v>
          </cell>
          <cell r="I66" t="str">
            <v>kg</v>
          </cell>
          <cell r="J66">
            <v>6045.454545454545</v>
          </cell>
        </row>
        <row r="67">
          <cell r="G67" t="str">
            <v>d20</v>
          </cell>
          <cell r="H67" t="str">
            <v>ThÐp trßn d=20mm</v>
          </cell>
          <cell r="I67" t="str">
            <v>kg</v>
          </cell>
          <cell r="J67">
            <v>4347.5591428571424</v>
          </cell>
        </row>
        <row r="68">
          <cell r="G68" t="str">
            <v>d25</v>
          </cell>
          <cell r="H68" t="str">
            <v>ThÐp trßn d=25mm</v>
          </cell>
          <cell r="I68" t="str">
            <v>kg</v>
          </cell>
          <cell r="J68">
            <v>4347.5591428571424</v>
          </cell>
        </row>
        <row r="69">
          <cell r="G69" t="str">
            <v>sp</v>
          </cell>
          <cell r="H69" t="str">
            <v>S¬n ph¶n quang</v>
          </cell>
          <cell r="I69" t="str">
            <v>kg</v>
          </cell>
          <cell r="J69">
            <v>80000</v>
          </cell>
        </row>
        <row r="70">
          <cell r="G70" t="str">
            <v>0.5btn</v>
          </cell>
          <cell r="H70" t="str">
            <v>§¸ 0,5x1 (20%)</v>
          </cell>
          <cell r="I70" t="str">
            <v>m3</v>
          </cell>
          <cell r="J70">
            <v>176948.49523809523</v>
          </cell>
        </row>
        <row r="71">
          <cell r="G71" t="str">
            <v>1btn</v>
          </cell>
          <cell r="H71" t="str">
            <v>§¸ 1x2 (30%)</v>
          </cell>
          <cell r="I71" t="str">
            <v>m3</v>
          </cell>
          <cell r="J71">
            <v>176948.49523809523</v>
          </cell>
        </row>
        <row r="72">
          <cell r="G72" t="str">
            <v>cbtn</v>
          </cell>
          <cell r="H72" t="str">
            <v>C¸t (43%)</v>
          </cell>
          <cell r="I72" t="str">
            <v>m3</v>
          </cell>
          <cell r="J72">
            <v>147541.19999999998</v>
          </cell>
        </row>
        <row r="73">
          <cell r="G73" t="str">
            <v>nbtn</v>
          </cell>
          <cell r="H73" t="str">
            <v>Nhùa (5,8%)</v>
          </cell>
          <cell r="I73" t="str">
            <v>kg</v>
          </cell>
          <cell r="J73">
            <v>3689.18</v>
          </cell>
        </row>
        <row r="74">
          <cell r="G74" t="str">
            <v>#p</v>
          </cell>
          <cell r="H74" t="str">
            <v>VËt liÖu phô</v>
          </cell>
          <cell r="I74" t="str">
            <v>%</v>
          </cell>
        </row>
        <row r="75">
          <cell r="G75" t="str">
            <v>&gt;18</v>
          </cell>
          <cell r="H75" t="str">
            <v>ThÐp trßn d&gt;18mm</v>
          </cell>
          <cell r="I75" t="str">
            <v>kg</v>
          </cell>
        </row>
        <row r="76">
          <cell r="G76" t="str">
            <v>dmn</v>
          </cell>
          <cell r="H76" t="str">
            <v>§¸ m¹t (18%)</v>
          </cell>
          <cell r="I76" t="str">
            <v>m3</v>
          </cell>
          <cell r="J76">
            <v>0</v>
          </cell>
        </row>
        <row r="77">
          <cell r="G77" t="str">
            <v>am</v>
          </cell>
          <cell r="H77" t="str">
            <v>§¸ d¨m</v>
          </cell>
          <cell r="I77" t="str">
            <v>m3</v>
          </cell>
        </row>
        <row r="78">
          <cell r="G78" t="str">
            <v>dm</v>
          </cell>
          <cell r="H78" t="str">
            <v>§¸ m¹t</v>
          </cell>
          <cell r="I78" t="str">
            <v>m3</v>
          </cell>
        </row>
        <row r="79">
          <cell r="G79" t="str">
            <v>ddtc</v>
          </cell>
          <cell r="H79" t="str">
            <v>§¸ d¨m tiªu chuÈn</v>
          </cell>
          <cell r="I79" t="str">
            <v>m3</v>
          </cell>
        </row>
        <row r="80">
          <cell r="G80" t="str">
            <v>dhc</v>
          </cell>
          <cell r="H80" t="str">
            <v>§Êt h÷u c¬</v>
          </cell>
          <cell r="I80" t="str">
            <v>m3</v>
          </cell>
        </row>
        <row r="81">
          <cell r="G81" t="str">
            <v>dg</v>
          </cell>
          <cell r="H81" t="str">
            <v>§inh ®­êng</v>
          </cell>
          <cell r="I81" t="str">
            <v>C¸i</v>
          </cell>
        </row>
        <row r="82">
          <cell r="G82" t="str">
            <v>cr</v>
          </cell>
          <cell r="H82" t="str">
            <v>§inh Cr¨mpong</v>
          </cell>
          <cell r="I82" t="str">
            <v>C¸i</v>
          </cell>
          <cell r="J82">
            <v>2500</v>
          </cell>
        </row>
        <row r="83">
          <cell r="G83" t="str">
            <v>m20</v>
          </cell>
          <cell r="H83" t="str">
            <v>Bul«ng M20</v>
          </cell>
          <cell r="I83" t="str">
            <v>C¸i</v>
          </cell>
          <cell r="J83">
            <v>5000</v>
          </cell>
        </row>
        <row r="84">
          <cell r="G84" t="str">
            <v>cgo</v>
          </cell>
          <cell r="H84" t="str">
            <v>Cäc gç d=8-10cm</v>
          </cell>
          <cell r="I84" t="str">
            <v>m</v>
          </cell>
        </row>
        <row r="85">
          <cell r="G85" t="str">
            <v>ctre</v>
          </cell>
          <cell r="H85" t="str">
            <v>Cäc tre</v>
          </cell>
          <cell r="I85" t="str">
            <v>m</v>
          </cell>
        </row>
        <row r="86">
          <cell r="G86" t="str">
            <v>ct</v>
          </cell>
          <cell r="H86" t="str">
            <v>Cèt thÐp</v>
          </cell>
          <cell r="I86" t="str">
            <v>kg</v>
          </cell>
        </row>
        <row r="87">
          <cell r="G87" t="str">
            <v>day</v>
          </cell>
          <cell r="H87" t="str">
            <v>D©y</v>
          </cell>
          <cell r="I87" t="str">
            <v>kg</v>
          </cell>
        </row>
        <row r="88">
          <cell r="G88" t="str">
            <v>o</v>
          </cell>
          <cell r="H88" t="str">
            <v>èng ®æ d=300</v>
          </cell>
          <cell r="I88" t="str">
            <v xml:space="preserve">m </v>
          </cell>
        </row>
        <row r="89">
          <cell r="G89" t="str">
            <v>o60</v>
          </cell>
          <cell r="H89" t="str">
            <v>èng d=60cm; L=4m</v>
          </cell>
          <cell r="I89" t="str">
            <v>èng</v>
          </cell>
        </row>
        <row r="90">
          <cell r="G90" t="str">
            <v>o100</v>
          </cell>
          <cell r="H90" t="str">
            <v>èng d=100cm; L=1m</v>
          </cell>
          <cell r="I90" t="str">
            <v>m</v>
          </cell>
        </row>
        <row r="91">
          <cell r="G91" t="str">
            <v>on</v>
          </cell>
          <cell r="H91" t="str">
            <v>èng nèi</v>
          </cell>
          <cell r="I91" t="str">
            <v>m</v>
          </cell>
        </row>
        <row r="92">
          <cell r="G92" t="str">
            <v>ot</v>
          </cell>
          <cell r="H92" t="str">
            <v>èng thÐp luån c¸p</v>
          </cell>
          <cell r="I92" t="str">
            <v>m</v>
          </cell>
        </row>
        <row r="93">
          <cell r="G93" t="str">
            <v>g25x25</v>
          </cell>
          <cell r="H93" t="str">
            <v>G¹ch 25x25</v>
          </cell>
          <cell r="I93" t="str">
            <v>Viªn</v>
          </cell>
        </row>
        <row r="94">
          <cell r="G94" t="str">
            <v>go</v>
          </cell>
          <cell r="H94" t="str">
            <v>G¹ch èng 10x10x20</v>
          </cell>
          <cell r="I94" t="str">
            <v>viªn</v>
          </cell>
        </row>
        <row r="95">
          <cell r="G95" t="str">
            <v>gt</v>
          </cell>
          <cell r="H95" t="str">
            <v xml:space="preserve">G¹ch thÎ </v>
          </cell>
          <cell r="I95" t="str">
            <v>viªn</v>
          </cell>
        </row>
        <row r="96">
          <cell r="G96" t="str">
            <v>gk</v>
          </cell>
          <cell r="H96" t="str">
            <v>Gç kª</v>
          </cell>
          <cell r="I96" t="str">
            <v>m3</v>
          </cell>
          <cell r="J96">
            <v>1279992.2066666668</v>
          </cell>
        </row>
        <row r="97">
          <cell r="G97" t="str">
            <v>gd</v>
          </cell>
          <cell r="H97" t="str">
            <v>Gç lµm khe co gian</v>
          </cell>
          <cell r="I97" t="str">
            <v>m3</v>
          </cell>
        </row>
        <row r="98">
          <cell r="G98" t="str">
            <v>ll</v>
          </cell>
          <cell r="H98" t="str">
            <v>LËp l¸ch</v>
          </cell>
          <cell r="I98" t="str">
            <v xml:space="preserve">bé </v>
          </cell>
          <cell r="J98">
            <v>200000</v>
          </cell>
        </row>
        <row r="99">
          <cell r="G99" t="str">
            <v>lc</v>
          </cell>
          <cell r="H99" t="str">
            <v>L­ìi c­a s¾t</v>
          </cell>
          <cell r="I99" t="str">
            <v>C¸i</v>
          </cell>
          <cell r="J99">
            <v>216</v>
          </cell>
        </row>
        <row r="100">
          <cell r="G100" t="str">
            <v>lt</v>
          </cell>
          <cell r="H100" t="str">
            <v>L­íi thÐp ®Þnh vÞ</v>
          </cell>
          <cell r="I100" t="str">
            <v>kg</v>
          </cell>
          <cell r="J100">
            <v>72</v>
          </cell>
        </row>
        <row r="101">
          <cell r="G101" t="str">
            <v>nt</v>
          </cell>
          <cell r="H101" t="str">
            <v>Nhò t­¬ng 60% nhùa</v>
          </cell>
          <cell r="I101" t="str">
            <v>Kg</v>
          </cell>
          <cell r="J101">
            <v>60</v>
          </cell>
        </row>
        <row r="102">
          <cell r="G102" t="str">
            <v>r</v>
          </cell>
          <cell r="H102" t="str">
            <v>Ray</v>
          </cell>
          <cell r="I102" t="str">
            <v>kg</v>
          </cell>
          <cell r="J102">
            <v>4500</v>
          </cell>
        </row>
        <row r="103">
          <cell r="G103" t="str">
            <v>tv</v>
          </cell>
          <cell r="H103" t="str">
            <v>Tµ vÑt gç (14x20x180)</v>
          </cell>
          <cell r="I103" t="str">
            <v>thanh</v>
          </cell>
          <cell r="J103">
            <v>108031.39972800002</v>
          </cell>
        </row>
        <row r="104">
          <cell r="G104" t="str">
            <v>gcn</v>
          </cell>
          <cell r="H104" t="str">
            <v>Gç chång nÒ (14x18x140)</v>
          </cell>
          <cell r="I104" t="str">
            <v>thanh</v>
          </cell>
          <cell r="J104">
            <v>75621.979809600001</v>
          </cell>
        </row>
        <row r="105">
          <cell r="G105" t="str">
            <v>tg</v>
          </cell>
          <cell r="H105" t="str">
            <v>ThÐp gãc</v>
          </cell>
          <cell r="I105" t="str">
            <v>kg</v>
          </cell>
          <cell r="J105">
            <v>0</v>
          </cell>
        </row>
        <row r="106">
          <cell r="G106" t="str">
            <v>i</v>
          </cell>
          <cell r="H106" t="str">
            <v>ThÐp I</v>
          </cell>
          <cell r="I106" t="str">
            <v>kg</v>
          </cell>
          <cell r="J106">
            <v>0</v>
          </cell>
        </row>
        <row r="107">
          <cell r="G107" t="str">
            <v>tr</v>
          </cell>
          <cell r="H107" t="str">
            <v>ThÐp trßn</v>
          </cell>
          <cell r="I107" t="str">
            <v>kg</v>
          </cell>
          <cell r="J107">
            <v>4671.3686666666663</v>
          </cell>
        </row>
        <row r="108">
          <cell r="G108">
            <v>10</v>
          </cell>
          <cell r="H108" t="str">
            <v>ThÐp trßn d&lt;=10mm</v>
          </cell>
          <cell r="I108" t="str">
            <v>kg</v>
          </cell>
        </row>
        <row r="109">
          <cell r="G109" t="str">
            <v>t4-6</v>
          </cell>
          <cell r="H109" t="str">
            <v>ThÐp trßn d=4-6mm</v>
          </cell>
          <cell r="I109" t="str">
            <v>kg</v>
          </cell>
        </row>
        <row r="110">
          <cell r="G110" t="str">
            <v>d4</v>
          </cell>
          <cell r="H110" t="str">
            <v>ThÐp trßn d=4mm</v>
          </cell>
          <cell r="I110" t="str">
            <v>kg</v>
          </cell>
        </row>
        <row r="111">
          <cell r="G111" t="str">
            <v>d32</v>
          </cell>
          <cell r="H111" t="str">
            <v>ThÐp trßn d=32mm</v>
          </cell>
          <cell r="I111" t="str">
            <v>kg</v>
          </cell>
          <cell r="J111">
            <v>4347.5591428571424</v>
          </cell>
        </row>
        <row r="112">
          <cell r="G112" t="str">
            <v>&gt;10</v>
          </cell>
          <cell r="H112" t="str">
            <v>ThÐp trßn d&gt;10mm</v>
          </cell>
          <cell r="I112" t="str">
            <v>kg</v>
          </cell>
        </row>
        <row r="113">
          <cell r="G113" t="str">
            <v>vl</v>
          </cell>
          <cell r="H113" t="str">
            <v>V÷a lãt</v>
          </cell>
          <cell r="I113" t="str">
            <v>m3</v>
          </cell>
        </row>
        <row r="114">
          <cell r="G114" t="str">
            <v>vu</v>
          </cell>
          <cell r="H114" t="str">
            <v>V÷a M</v>
          </cell>
          <cell r="I114" t="str">
            <v>m3</v>
          </cell>
        </row>
        <row r="115">
          <cell r="G115" t="str">
            <v>bbcn</v>
          </cell>
          <cell r="H115" t="str">
            <v>BiÓn b¸o tªn cÇu</v>
          </cell>
          <cell r="I115" t="str">
            <v>C¸i</v>
          </cell>
          <cell r="J115">
            <v>450000</v>
          </cell>
        </row>
        <row r="116">
          <cell r="G116" t="str">
            <v>vmm</v>
          </cell>
          <cell r="H116" t="str">
            <v xml:space="preserve">V÷a miÕt m¹ch </v>
          </cell>
          <cell r="I116" t="str">
            <v>m3</v>
          </cell>
        </row>
        <row r="117">
          <cell r="G117" t="str">
            <v>xmt</v>
          </cell>
          <cell r="H117" t="str">
            <v>Xim¨ng tr¾ng</v>
          </cell>
          <cell r="I117" t="str">
            <v>kg</v>
          </cell>
          <cell r="J117">
            <v>12517</v>
          </cell>
        </row>
        <row r="118">
          <cell r="G118" t="str">
            <v>Tra nh©n c«ng</v>
          </cell>
          <cell r="H118" t="str">
            <v>ThÐp b¶n</v>
          </cell>
          <cell r="I118" t="str">
            <v>kg</v>
          </cell>
          <cell r="J118" t="str">
            <v>§­êng</v>
          </cell>
        </row>
        <row r="119">
          <cell r="G119">
            <v>2.5</v>
          </cell>
          <cell r="H119" t="str">
            <v>Nh©n c«ng bËc 2,5/7</v>
          </cell>
          <cell r="I119" t="str">
            <v xml:space="preserve">C«ng </v>
          </cell>
          <cell r="J119">
            <v>12517</v>
          </cell>
        </row>
        <row r="120">
          <cell r="G120">
            <v>2.7</v>
          </cell>
          <cell r="H120" t="str">
            <v>Nh©n c«ng bËc 2,7/7</v>
          </cell>
          <cell r="I120" t="str">
            <v xml:space="preserve">C«ng </v>
          </cell>
          <cell r="J120">
            <v>12755</v>
          </cell>
        </row>
        <row r="121">
          <cell r="G121">
            <v>3</v>
          </cell>
          <cell r="H121" t="str">
            <v>Nh©n c«ng bËc 3,0/7</v>
          </cell>
          <cell r="I121" t="str">
            <v xml:space="preserve">C«ng </v>
          </cell>
          <cell r="J121">
            <v>13111</v>
          </cell>
        </row>
        <row r="122">
          <cell r="G122">
            <v>3.2</v>
          </cell>
          <cell r="H122" t="str">
            <v>Nh©n c«ng bËc 3,2/7</v>
          </cell>
          <cell r="I122" t="str">
            <v xml:space="preserve">C«ng </v>
          </cell>
          <cell r="J122">
            <v>13390</v>
          </cell>
        </row>
        <row r="123">
          <cell r="G123">
            <v>3.5</v>
          </cell>
          <cell r="H123" t="str">
            <v>Nh©n c«ng bËc 3,5/7</v>
          </cell>
          <cell r="I123" t="str">
            <v xml:space="preserve">C«ng </v>
          </cell>
          <cell r="J123">
            <v>13808</v>
          </cell>
        </row>
        <row r="124">
          <cell r="G124">
            <v>3.7</v>
          </cell>
          <cell r="H124" t="str">
            <v>Nh©n c«ng bËc 3,7/7</v>
          </cell>
          <cell r="I124" t="str">
            <v xml:space="preserve">C«ng </v>
          </cell>
          <cell r="J124">
            <v>14088</v>
          </cell>
        </row>
        <row r="125">
          <cell r="G125" t="str">
            <v>n4</v>
          </cell>
          <cell r="H125" t="str">
            <v>Nh©n c«ng bËc 4,0/7</v>
          </cell>
          <cell r="I125" t="str">
            <v xml:space="preserve">C«ng </v>
          </cell>
          <cell r="J125">
            <v>14506</v>
          </cell>
        </row>
        <row r="126">
          <cell r="G126">
            <v>4.5</v>
          </cell>
          <cell r="H126" t="str">
            <v>Nh©n c«ng bËc 4,5/7</v>
          </cell>
          <cell r="I126" t="str">
            <v xml:space="preserve">C«ng </v>
          </cell>
          <cell r="J126">
            <v>15937</v>
          </cell>
        </row>
        <row r="127">
          <cell r="J127" t="str">
            <v>cÇu</v>
          </cell>
        </row>
        <row r="128">
          <cell r="G128" t="str">
            <v>2,5c</v>
          </cell>
          <cell r="H128" t="str">
            <v>Nh©n c«ng bËc 2,5/7</v>
          </cell>
          <cell r="I128" t="str">
            <v xml:space="preserve">C«ng </v>
          </cell>
          <cell r="J128">
            <v>13215</v>
          </cell>
        </row>
        <row r="129">
          <cell r="G129" t="str">
            <v>2,7c</v>
          </cell>
          <cell r="H129" t="str">
            <v>Nh©n c«ng bËc 2,7/7</v>
          </cell>
          <cell r="I129" t="str">
            <v xml:space="preserve">C«ng </v>
          </cell>
          <cell r="J129">
            <v>13481</v>
          </cell>
        </row>
        <row r="130">
          <cell r="G130" t="str">
            <v>3c</v>
          </cell>
          <cell r="H130" t="str">
            <v>Nh©n c«ng bËc 3,0/7</v>
          </cell>
          <cell r="I130" t="str">
            <v xml:space="preserve">C«ng </v>
          </cell>
          <cell r="J130">
            <v>13878</v>
          </cell>
        </row>
        <row r="131">
          <cell r="G131" t="str">
            <v>3,2c</v>
          </cell>
          <cell r="H131" t="str">
            <v>Nh©n c«ng bËc 3,2/7</v>
          </cell>
          <cell r="I131" t="str">
            <v xml:space="preserve">C«ng </v>
          </cell>
          <cell r="J131">
            <v>14171</v>
          </cell>
        </row>
        <row r="132">
          <cell r="G132" t="str">
            <v>3,5c</v>
          </cell>
          <cell r="H132" t="str">
            <v>Nh©n c«ng bËc 3,5/7</v>
          </cell>
          <cell r="I132" t="str">
            <v xml:space="preserve">C«ng </v>
          </cell>
          <cell r="J132">
            <v>14611</v>
          </cell>
        </row>
        <row r="133">
          <cell r="G133" t="str">
            <v>3,7c</v>
          </cell>
          <cell r="H133" t="str">
            <v>Nh©n c«ng bËc 3,7/7</v>
          </cell>
          <cell r="I133" t="str">
            <v xml:space="preserve">C«ng </v>
          </cell>
          <cell r="J133">
            <v>14904</v>
          </cell>
        </row>
        <row r="134">
          <cell r="G134" t="str">
            <v>4c</v>
          </cell>
          <cell r="H134" t="str">
            <v>Nh©n c«ng bËc 4,0/7</v>
          </cell>
          <cell r="I134" t="str">
            <v xml:space="preserve">C«ng </v>
          </cell>
          <cell r="J134">
            <v>15344</v>
          </cell>
        </row>
        <row r="135">
          <cell r="G135" t="str">
            <v>4,5c</v>
          </cell>
          <cell r="H135" t="str">
            <v>Nh©n c«ng bËc 4,5/7</v>
          </cell>
          <cell r="I135" t="str">
            <v xml:space="preserve">C«ng </v>
          </cell>
          <cell r="J135">
            <v>16914</v>
          </cell>
        </row>
        <row r="137">
          <cell r="G137" t="str">
            <v>TRA MAÏY TC</v>
          </cell>
        </row>
        <row r="138">
          <cell r="G138" t="str">
            <v>bv</v>
          </cell>
          <cell r="H138" t="str">
            <v>B¬m v÷a XM</v>
          </cell>
          <cell r="I138" t="str">
            <v>Ca</v>
          </cell>
          <cell r="J138">
            <v>125828</v>
          </cell>
        </row>
        <row r="139">
          <cell r="G139" t="str">
            <v>mr50</v>
          </cell>
          <cell r="H139" t="str">
            <v>M¸y r¶i 50-60m3/h</v>
          </cell>
          <cell r="I139" t="str">
            <v>Ca</v>
          </cell>
          <cell r="J139">
            <v>1177680</v>
          </cell>
        </row>
        <row r="140">
          <cell r="G140" t="str">
            <v>c10t</v>
          </cell>
          <cell r="H140" t="str">
            <v>CÈu 10T</v>
          </cell>
          <cell r="I140" t="str">
            <v>Ca</v>
          </cell>
          <cell r="J140">
            <v>615511</v>
          </cell>
        </row>
        <row r="141">
          <cell r="G141" t="str">
            <v>c5t</v>
          </cell>
          <cell r="H141" t="str">
            <v>CÈu 5T</v>
          </cell>
          <cell r="I141" t="str">
            <v>Ca</v>
          </cell>
          <cell r="J141">
            <v>292034</v>
          </cell>
        </row>
        <row r="142">
          <cell r="G142" t="str">
            <v>c16t</v>
          </cell>
          <cell r="H142" t="str">
            <v>CÈu 16T</v>
          </cell>
          <cell r="I142" t="str">
            <v>Ca</v>
          </cell>
          <cell r="J142">
            <v>823425</v>
          </cell>
        </row>
        <row r="143">
          <cell r="G143" t="str">
            <v>c25T</v>
          </cell>
          <cell r="H143" t="str">
            <v>CÈu 25T</v>
          </cell>
          <cell r="I143" t="str">
            <v>Ca</v>
          </cell>
          <cell r="J143">
            <v>1148366</v>
          </cell>
        </row>
        <row r="144">
          <cell r="G144" t="str">
            <v>50t</v>
          </cell>
          <cell r="H144" t="str">
            <v>CÈu xÝch 50T</v>
          </cell>
          <cell r="I144" t="str">
            <v>Ca</v>
          </cell>
          <cell r="J144">
            <v>1639226</v>
          </cell>
        </row>
        <row r="145">
          <cell r="G145" t="str">
            <v>k250</v>
          </cell>
          <cell r="H145" t="str">
            <v>KÝch 250T</v>
          </cell>
          <cell r="I145" t="str">
            <v>Ca</v>
          </cell>
          <cell r="J145">
            <v>86813</v>
          </cell>
        </row>
        <row r="146">
          <cell r="G146" t="str">
            <v>k500</v>
          </cell>
          <cell r="H146" t="str">
            <v>KÝch 500T</v>
          </cell>
          <cell r="I146" t="str">
            <v>Ca</v>
          </cell>
          <cell r="J146">
            <v>102248</v>
          </cell>
        </row>
        <row r="147">
          <cell r="G147" t="str">
            <v>db1</v>
          </cell>
          <cell r="H147" t="str">
            <v>M¸y ®Çm bµn 1KW</v>
          </cell>
          <cell r="I147" t="str">
            <v>Ca</v>
          </cell>
          <cell r="J147">
            <v>32525</v>
          </cell>
        </row>
        <row r="148">
          <cell r="G148" t="str">
            <v>b75</v>
          </cell>
          <cell r="H148" t="str">
            <v>M¸y b¬m n­íc 75CV</v>
          </cell>
          <cell r="I148" t="str">
            <v>Ca</v>
          </cell>
          <cell r="J148">
            <v>466499</v>
          </cell>
        </row>
        <row r="149">
          <cell r="G149" t="str">
            <v>b20</v>
          </cell>
          <cell r="H149" t="str">
            <v>M¸y b¬m n­íc 20CV</v>
          </cell>
          <cell r="I149" t="str">
            <v>Ca</v>
          </cell>
          <cell r="J149">
            <v>140009</v>
          </cell>
        </row>
        <row r="150">
          <cell r="G150" t="str">
            <v>cg</v>
          </cell>
          <cell r="H150" t="str">
            <v>M¸y c¾t èng</v>
          </cell>
          <cell r="I150" t="str">
            <v>Ca</v>
          </cell>
          <cell r="J150">
            <v>46496</v>
          </cell>
        </row>
        <row r="151">
          <cell r="G151" t="str">
            <v>cth</v>
          </cell>
          <cell r="H151" t="str">
            <v>M¸y c¾t thÐp</v>
          </cell>
          <cell r="I151" t="str">
            <v>Ca</v>
          </cell>
          <cell r="J151">
            <v>164322</v>
          </cell>
        </row>
        <row r="152">
          <cell r="G152" t="str">
            <v>cong</v>
          </cell>
          <cell r="H152" t="str">
            <v>M¸y cuèn èng</v>
          </cell>
          <cell r="I152" t="str">
            <v>Ca</v>
          </cell>
          <cell r="J152">
            <v>43589</v>
          </cell>
        </row>
        <row r="153">
          <cell r="G153" t="str">
            <v>h23</v>
          </cell>
          <cell r="H153" t="str">
            <v>M¸y hµn 23KW</v>
          </cell>
          <cell r="I153" t="str">
            <v>Ca</v>
          </cell>
          <cell r="J153">
            <v>77338</v>
          </cell>
        </row>
        <row r="154">
          <cell r="G154" t="str">
            <v>m#</v>
          </cell>
          <cell r="H154" t="str">
            <v>M¸y kh¸c</v>
          </cell>
          <cell r="I154" t="str">
            <v>%</v>
          </cell>
        </row>
        <row r="155">
          <cell r="G155" t="str">
            <v>nk</v>
          </cell>
          <cell r="H155" t="str">
            <v>M¸y nÐn khÝ 10m3/h</v>
          </cell>
          <cell r="I155" t="str">
            <v>Ca</v>
          </cell>
          <cell r="J155">
            <v>28854</v>
          </cell>
        </row>
        <row r="156">
          <cell r="G156" t="str">
            <v>250l</v>
          </cell>
          <cell r="H156" t="str">
            <v>M¸y trén 250l</v>
          </cell>
          <cell r="I156" t="str">
            <v>Ca</v>
          </cell>
          <cell r="J156">
            <v>96272</v>
          </cell>
        </row>
        <row r="157">
          <cell r="G157" t="str">
            <v>80l</v>
          </cell>
          <cell r="H157" t="str">
            <v>M¸y trén v÷a 80l</v>
          </cell>
          <cell r="I157" t="str">
            <v>Ca</v>
          </cell>
          <cell r="J157">
            <v>45294</v>
          </cell>
        </row>
        <row r="158">
          <cell r="G158" t="str">
            <v>vt</v>
          </cell>
          <cell r="H158" t="str">
            <v>M¸y vËn th¨ng 0,8T</v>
          </cell>
          <cell r="I158" t="str">
            <v>Ca</v>
          </cell>
          <cell r="J158">
            <v>54495</v>
          </cell>
        </row>
        <row r="159">
          <cell r="G159" t="str">
            <v>pl3</v>
          </cell>
          <cell r="H159" t="str">
            <v>Pal¨ng xÝch 3T</v>
          </cell>
          <cell r="I159" t="str">
            <v>Ca</v>
          </cell>
          <cell r="J159">
            <v>90447</v>
          </cell>
        </row>
        <row r="160">
          <cell r="G160" t="str">
            <v>200t</v>
          </cell>
          <cell r="H160" t="str">
            <v>Sµ lan 200T</v>
          </cell>
          <cell r="I160" t="str">
            <v>Ca</v>
          </cell>
          <cell r="J160">
            <v>325023</v>
          </cell>
        </row>
        <row r="161">
          <cell r="G161" t="str">
            <v>400t</v>
          </cell>
          <cell r="H161" t="str">
            <v>Sµ lan 400T</v>
          </cell>
          <cell r="I161" t="str">
            <v>Ca</v>
          </cell>
          <cell r="J161">
            <v>670875</v>
          </cell>
        </row>
        <row r="162">
          <cell r="G162" t="str">
            <v>toi5</v>
          </cell>
          <cell r="H162" t="str">
            <v>Têi ®iÖn 5T</v>
          </cell>
          <cell r="I162" t="str">
            <v>Ca</v>
          </cell>
          <cell r="J162">
            <v>70440</v>
          </cell>
        </row>
        <row r="163">
          <cell r="G163" t="str">
            <v>150cv</v>
          </cell>
          <cell r="H163" t="str">
            <v>Tµu kÐo 150cv</v>
          </cell>
          <cell r="I163" t="str">
            <v>Ca</v>
          </cell>
          <cell r="J163">
            <v>775474</v>
          </cell>
        </row>
        <row r="164">
          <cell r="G164" t="str">
            <v>ld</v>
          </cell>
          <cell r="H164" t="str">
            <v>Xe lao dÇm</v>
          </cell>
          <cell r="I164" t="str">
            <v>Ca</v>
          </cell>
          <cell r="J164">
            <v>2382049</v>
          </cell>
        </row>
        <row r="165">
          <cell r="G165" t="str">
            <v>mu110</v>
          </cell>
          <cell r="H165" t="str">
            <v>M¸y ñi 110cv</v>
          </cell>
          <cell r="I165" t="str">
            <v>Ca</v>
          </cell>
          <cell r="J165">
            <v>669348</v>
          </cell>
        </row>
        <row r="166">
          <cell r="G166" t="str">
            <v>ms110</v>
          </cell>
          <cell r="H166" t="str">
            <v>M¸y san 110cv</v>
          </cell>
          <cell r="I166" t="str">
            <v>Ca</v>
          </cell>
          <cell r="J166">
            <v>584271</v>
          </cell>
        </row>
        <row r="167">
          <cell r="G167" t="str">
            <v>dbl25</v>
          </cell>
          <cell r="H167" t="str">
            <v>§Çm b¸nh lèp 25T</v>
          </cell>
          <cell r="I167" t="str">
            <v>Ca</v>
          </cell>
          <cell r="J167">
            <v>505651</v>
          </cell>
        </row>
        <row r="168">
          <cell r="G168" t="str">
            <v>ottn5</v>
          </cell>
          <cell r="H168" t="str">
            <v>¤t« t­íi n­íc 5m3</v>
          </cell>
          <cell r="I168" t="str">
            <v>Ca</v>
          </cell>
          <cell r="J168">
            <v>343052</v>
          </cell>
        </row>
        <row r="169">
          <cell r="G169" t="str">
            <v>md25</v>
          </cell>
          <cell r="H169" t="str">
            <v>M¸y ®Çm 25T</v>
          </cell>
          <cell r="I169" t="str">
            <v>Ca</v>
          </cell>
          <cell r="J169">
            <v>505651</v>
          </cell>
        </row>
        <row r="170">
          <cell r="G170" t="str">
            <v>md9</v>
          </cell>
          <cell r="H170" t="str">
            <v>M¸y ®Çm 9T</v>
          </cell>
          <cell r="I170" t="str">
            <v>Ca</v>
          </cell>
          <cell r="J170">
            <v>443844</v>
          </cell>
        </row>
        <row r="171">
          <cell r="G171" t="str">
            <v>mr</v>
          </cell>
          <cell r="H171" t="str">
            <v>M¸y r¶i 20T/h</v>
          </cell>
          <cell r="I171" t="str">
            <v>Ca</v>
          </cell>
          <cell r="J171">
            <v>643252</v>
          </cell>
        </row>
        <row r="172">
          <cell r="G172" t="str">
            <v>l10</v>
          </cell>
          <cell r="H172" t="str">
            <v>Lu 10T</v>
          </cell>
          <cell r="I172" t="str">
            <v>Ca</v>
          </cell>
          <cell r="J172">
            <v>288922</v>
          </cell>
        </row>
        <row r="173">
          <cell r="G173" t="str">
            <v>l8.5</v>
          </cell>
          <cell r="H173" t="str">
            <v>M¸y lu 8.5T</v>
          </cell>
          <cell r="I173" t="str">
            <v>Ca</v>
          </cell>
          <cell r="J173">
            <v>252823</v>
          </cell>
        </row>
        <row r="174">
          <cell r="G174" t="str">
            <v>lbl16</v>
          </cell>
          <cell r="H174" t="str">
            <v>Lu b¸nh lèp 16T</v>
          </cell>
          <cell r="I174" t="str">
            <v>Ca</v>
          </cell>
          <cell r="J174">
            <v>432053</v>
          </cell>
        </row>
        <row r="175">
          <cell r="G175" t="str">
            <v>tt20-25</v>
          </cell>
          <cell r="H175" t="str">
            <v>Tr¹m trén 20-25T/h</v>
          </cell>
          <cell r="I175" t="str">
            <v>Ca</v>
          </cell>
          <cell r="J175">
            <v>5156262</v>
          </cell>
        </row>
        <row r="176">
          <cell r="G176" t="str">
            <v>mx0.6</v>
          </cell>
          <cell r="H176" t="str">
            <v>M¸y xóc 0,6m3</v>
          </cell>
          <cell r="I176" t="str">
            <v>Ca</v>
          </cell>
          <cell r="J176">
            <v>469958</v>
          </cell>
        </row>
        <row r="177">
          <cell r="G177" t="str">
            <v>mx1,25</v>
          </cell>
          <cell r="H177" t="str">
            <v>M¸y xóc 1,25m3</v>
          </cell>
          <cell r="I177" t="str">
            <v>Ca</v>
          </cell>
          <cell r="J177">
            <v>713258</v>
          </cell>
        </row>
        <row r="178">
          <cell r="G178" t="str">
            <v>lr25</v>
          </cell>
          <cell r="H178" t="str">
            <v>Lu rung 25T</v>
          </cell>
          <cell r="I178" t="str">
            <v>Ca</v>
          </cell>
          <cell r="J178">
            <v>928648</v>
          </cell>
        </row>
        <row r="179">
          <cell r="G179" t="str">
            <v>ottn7t</v>
          </cell>
          <cell r="H179" t="str">
            <v>¤t« t­íi nhùa 7T</v>
          </cell>
          <cell r="I179" t="str">
            <v>Ca</v>
          </cell>
          <cell r="J179">
            <v>745096</v>
          </cell>
        </row>
        <row r="180">
          <cell r="G180" t="str">
            <v>ot7t</v>
          </cell>
          <cell r="H180" t="str">
            <v>¤t« tù ®æ 7T</v>
          </cell>
          <cell r="I180" t="str">
            <v>Ca</v>
          </cell>
          <cell r="J180">
            <v>444551</v>
          </cell>
        </row>
        <row r="181">
          <cell r="G181" t="str">
            <v>ot10t</v>
          </cell>
          <cell r="H181" t="str">
            <v>¤t« tù ®æ 10T</v>
          </cell>
          <cell r="I181" t="str">
            <v>Ca</v>
          </cell>
          <cell r="J181">
            <v>525740</v>
          </cell>
        </row>
        <row r="182">
          <cell r="G182" t="str">
            <v>dd</v>
          </cell>
          <cell r="H182" t="str">
            <v>M¸y ®Çm dïi 1,5KW</v>
          </cell>
          <cell r="I182" t="str">
            <v>Ca</v>
          </cell>
          <cell r="J182">
            <v>37456</v>
          </cell>
        </row>
        <row r="183">
          <cell r="G183" t="str">
            <v>cu</v>
          </cell>
          <cell r="H183" t="str">
            <v>M¸y c¾t uèn cèt thÐp</v>
          </cell>
          <cell r="I183" t="str">
            <v>Ca</v>
          </cell>
          <cell r="J183">
            <v>39789</v>
          </cell>
        </row>
        <row r="184">
          <cell r="G184" t="str">
            <v>md&lt;=1,25</v>
          </cell>
          <cell r="H184" t="str">
            <v>M¸y ®µo &lt;=1,25m3</v>
          </cell>
          <cell r="I184" t="str">
            <v>Ca</v>
          </cell>
          <cell r="J184">
            <v>1238930</v>
          </cell>
        </row>
        <row r="185">
          <cell r="G185" t="str">
            <v>md&lt;=0.8</v>
          </cell>
          <cell r="H185" t="str">
            <v>M¸y ®µo &lt;=0,8m3</v>
          </cell>
          <cell r="I185" t="str">
            <v>Ca</v>
          </cell>
          <cell r="J185">
            <v>705849</v>
          </cell>
        </row>
        <row r="186">
          <cell r="G186" t="str">
            <v>nk17</v>
          </cell>
          <cell r="H186" t="str">
            <v>M¸y nÐn khÝ 17m3/h</v>
          </cell>
          <cell r="I186" t="str">
            <v>Ca</v>
          </cell>
          <cell r="J186">
            <v>36644</v>
          </cell>
        </row>
        <row r="187">
          <cell r="G187" t="str">
            <v>mu140</v>
          </cell>
          <cell r="H187" t="str">
            <v>M¸y ñi 140cv</v>
          </cell>
          <cell r="I187" t="str">
            <v>Ca</v>
          </cell>
          <cell r="J187">
            <v>865868</v>
          </cell>
        </row>
        <row r="188">
          <cell r="G188" t="str">
            <v>tt50-60</v>
          </cell>
          <cell r="H188" t="str">
            <v>Tr¹m trén 50-60T/h</v>
          </cell>
          <cell r="I188" t="str">
            <v>Ca</v>
          </cell>
          <cell r="J188">
            <v>8261175</v>
          </cell>
        </row>
        <row r="189">
          <cell r="G189" t="str">
            <v>mkxd</v>
          </cell>
          <cell r="H189" t="str">
            <v>M¸y khoan xoay ®Ëp F 65mm</v>
          </cell>
          <cell r="I189" t="str">
            <v>Ca</v>
          </cell>
          <cell r="J189">
            <v>230707</v>
          </cell>
        </row>
        <row r="190">
          <cell r="G190" t="str">
            <v>mk</v>
          </cell>
          <cell r="H190" t="str">
            <v>M¸y khoan cÇm tay F =42mm</v>
          </cell>
          <cell r="I190" t="str">
            <v>Ca</v>
          </cell>
          <cell r="J190">
            <v>35357</v>
          </cell>
        </row>
        <row r="191">
          <cell r="G191" t="str">
            <v>kbt</v>
          </cell>
          <cell r="H191" t="str">
            <v>M¸y khoan bª t«ng cÇm tay</v>
          </cell>
          <cell r="I191" t="str">
            <v>Ca</v>
          </cell>
          <cell r="J191">
            <v>23621</v>
          </cell>
        </row>
        <row r="192">
          <cell r="G192" t="str">
            <v>xdk+m</v>
          </cell>
          <cell r="H192" t="str">
            <v>Xe ®Çu kÐo vµ moãc</v>
          </cell>
          <cell r="I192" t="str">
            <v>Ca</v>
          </cell>
          <cell r="J192">
            <v>582634</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 sheetId="187"/>
      <sheetData sheetId="188"/>
      <sheetData sheetId="189"/>
      <sheetData sheetId="190"/>
      <sheetData sheetId="191"/>
      <sheetData sheetId="192"/>
      <sheetData sheetId="193" refreshError="1"/>
      <sheetData sheetId="194" refreshError="1"/>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refreshError="1"/>
      <sheetData sheetId="238" refreshError="1"/>
      <sheetData sheetId="239" refreshError="1"/>
      <sheetData sheetId="24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TH cong"/>
      <sheetName val="dtct cong"/>
      <sheetName val="ptdg cong"/>
      <sheetName val="PTDG cau"/>
      <sheetName val="dtct cau"/>
      <sheetName val="th"/>
      <sheetName val="tungphan"/>
      <sheetName val="KSTK-tkkt"/>
      <sheetName val="denbu"/>
      <sheetName val="trabang"/>
      <sheetName val="trabang2"/>
      <sheetName val="trabang3"/>
      <sheetName val="VCTbi"/>
      <sheetName val="VC-DC-DH"/>
      <sheetName val="Tong"/>
      <sheetName val="Chi tiet"/>
      <sheetName val="Sheet2"/>
      <sheetName val="Sheet3"/>
      <sheetName val="00000000"/>
      <sheetName val="dtct cong_x0000_ȁ"/>
      <sheetName val="tra-vat-lieu"/>
      <sheetName val="gvl"/>
      <sheetName val="bravo41"/>
      <sheetName val="DTCT"/>
      <sheetName val="DOAM0654CAS"/>
      <sheetName val="hold5"/>
      <sheetName val="hold6"/>
      <sheetName val="XL4Test5"/>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ai khoan"/>
      <sheetName val="Tra_bang"/>
      <sheetName val="dtct cong_x0000_?"/>
      <sheetName val="THTram"/>
      <sheetName val="TVL"/>
      <sheetName val="KSTK-tkkd"/>
      <sheetName val="BK N111"/>
      <sheetName val="BKN111(06)"/>
      <sheetName val="XL4Poppy"/>
      <sheetName val="dtct_x0000_cong"/>
      <sheetName val="t"/>
      <sheetName val="dtct ccu"/>
      <sheetName val="Pÿÿÿÿcau"/>
      <sheetName val="dtct cong?ȁ"/>
      <sheetName val="tra_vat_lieu"/>
      <sheetName val="dtct cong??"/>
      <sheetName val="NEW-PANEL"/>
      <sheetName val="tungphal"/>
      <sheetName val="_x0000_"/>
      <sheetName val="THCT"/>
      <sheetName val="THDZ0,4"/>
      <sheetName val="TH DZ35"/>
      <sheetName val="dtct cong_ȁ"/>
      <sheetName val="dtct cong__"/>
      <sheetName val="SILICATE"/>
      <sheetName val="TH_cong"/>
      <sheetName val="dtct_cong"/>
      <sheetName val="ptdg_cong"/>
      <sheetName val="PTDG_cau"/>
      <sheetName val="dtct_cau"/>
      <sheetName val="Chi_tiet"/>
      <sheetName val="dtct_congȁ"/>
      <sheetName val="Tai_khoan"/>
      <sheetName val="4"/>
      <sheetName val="dtct?cong"/>
      <sheetName val="B_tra"/>
      <sheetName val="?"/>
      <sheetName val="ptdg"/>
      <sheetName val="dtct_cong?"/>
      <sheetName val="BKN111(06("/>
      <sheetName val="VC-Dу-DH"/>
      <sheetName val="dtct cong_?"/>
      <sheetName val="Shedt18"/>
    </sheetNames>
    <sheetDataSet>
      <sheetData sheetId="0"/>
      <sheetData sheetId="1"/>
      <sheetData sheetId="2"/>
      <sheetData sheetId="3" refreshError="1">
        <row r="11">
          <cell r="A11">
            <v>1</v>
          </cell>
        </row>
        <row r="12">
          <cell r="A12">
            <v>2</v>
          </cell>
        </row>
        <row r="13">
          <cell r="A13">
            <v>3</v>
          </cell>
        </row>
        <row r="14">
          <cell r="A14">
            <v>5</v>
          </cell>
        </row>
        <row r="15">
          <cell r="A15">
            <v>6</v>
          </cell>
        </row>
        <row r="16">
          <cell r="A16">
            <v>7</v>
          </cell>
        </row>
        <row r="17">
          <cell r="A17">
            <v>8</v>
          </cell>
        </row>
        <row r="18">
          <cell r="A18">
            <v>9</v>
          </cell>
        </row>
        <row r="19">
          <cell r="A19">
            <v>17</v>
          </cell>
        </row>
        <row r="20">
          <cell r="A20">
            <v>43</v>
          </cell>
        </row>
        <row r="21">
          <cell r="A21">
            <v>44</v>
          </cell>
        </row>
        <row r="22">
          <cell r="A22">
            <v>22</v>
          </cell>
        </row>
        <row r="23">
          <cell r="A23">
            <v>24</v>
          </cell>
        </row>
        <row r="25">
          <cell r="A25">
            <v>38</v>
          </cell>
        </row>
        <row r="26">
          <cell r="A26">
            <v>40</v>
          </cell>
        </row>
        <row r="27">
          <cell r="A27">
            <v>42</v>
          </cell>
        </row>
        <row r="28">
          <cell r="A28">
            <v>43</v>
          </cell>
        </row>
        <row r="29">
          <cell r="A29">
            <v>39</v>
          </cell>
        </row>
        <row r="30">
          <cell r="A30">
            <v>30</v>
          </cell>
        </row>
        <row r="31">
          <cell r="A31">
            <v>31</v>
          </cell>
        </row>
        <row r="32">
          <cell r="A32">
            <v>32</v>
          </cell>
        </row>
        <row r="33">
          <cell r="A33">
            <v>33</v>
          </cell>
        </row>
        <row r="34">
          <cell r="A34">
            <v>34</v>
          </cell>
        </row>
        <row r="35">
          <cell r="A35">
            <v>35</v>
          </cell>
        </row>
        <row r="36">
          <cell r="A36">
            <v>22</v>
          </cell>
        </row>
        <row r="37">
          <cell r="A37">
            <v>23</v>
          </cell>
        </row>
        <row r="38">
          <cell r="A38">
            <v>44</v>
          </cell>
        </row>
        <row r="39">
          <cell r="A39">
            <v>36</v>
          </cell>
        </row>
        <row r="40">
          <cell r="A40">
            <v>19</v>
          </cell>
        </row>
        <row r="44">
          <cell r="A44">
            <v>1</v>
          </cell>
        </row>
        <row r="45">
          <cell r="A45">
            <v>2</v>
          </cell>
        </row>
        <row r="46">
          <cell r="A46">
            <v>3</v>
          </cell>
        </row>
        <row r="47">
          <cell r="A47">
            <v>5</v>
          </cell>
        </row>
        <row r="48">
          <cell r="A48">
            <v>6</v>
          </cell>
        </row>
        <row r="49">
          <cell r="A49">
            <v>7</v>
          </cell>
        </row>
        <row r="50">
          <cell r="A50">
            <v>8</v>
          </cell>
        </row>
        <row r="51">
          <cell r="A51">
            <v>9</v>
          </cell>
        </row>
        <row r="52">
          <cell r="A52">
            <v>17</v>
          </cell>
        </row>
        <row r="53">
          <cell r="A53">
            <v>43</v>
          </cell>
        </row>
        <row r="54">
          <cell r="A54">
            <v>44</v>
          </cell>
        </row>
        <row r="55">
          <cell r="A55">
            <v>22</v>
          </cell>
        </row>
        <row r="56">
          <cell r="A56">
            <v>24</v>
          </cell>
        </row>
        <row r="58">
          <cell r="A58">
            <v>28</v>
          </cell>
        </row>
        <row r="59">
          <cell r="A59">
            <v>37</v>
          </cell>
        </row>
        <row r="60">
          <cell r="A60">
            <v>25</v>
          </cell>
        </row>
        <row r="61">
          <cell r="A61">
            <v>38</v>
          </cell>
        </row>
        <row r="62">
          <cell r="A62">
            <v>40</v>
          </cell>
        </row>
        <row r="63">
          <cell r="A63">
            <v>42</v>
          </cell>
        </row>
        <row r="64">
          <cell r="A64">
            <v>43</v>
          </cell>
        </row>
        <row r="65">
          <cell r="A65">
            <v>39</v>
          </cell>
        </row>
        <row r="66">
          <cell r="A66">
            <v>22</v>
          </cell>
        </row>
        <row r="67">
          <cell r="A67">
            <v>23</v>
          </cell>
        </row>
        <row r="71">
          <cell r="A71">
            <v>10</v>
          </cell>
        </row>
        <row r="72">
          <cell r="A72">
            <v>11</v>
          </cell>
        </row>
        <row r="73">
          <cell r="A73">
            <v>12</v>
          </cell>
        </row>
        <row r="74">
          <cell r="A74">
            <v>13</v>
          </cell>
        </row>
        <row r="75">
          <cell r="A75">
            <v>15</v>
          </cell>
        </row>
        <row r="76">
          <cell r="A76">
            <v>21</v>
          </cell>
        </row>
        <row r="77">
          <cell r="A77">
            <v>41</v>
          </cell>
        </row>
        <row r="78">
          <cell r="A78">
            <v>25</v>
          </cell>
        </row>
        <row r="79">
          <cell r="A79">
            <v>22</v>
          </cell>
        </row>
        <row r="80">
          <cell r="A80">
            <v>24</v>
          </cell>
        </row>
        <row r="82">
          <cell r="A82">
            <v>28</v>
          </cell>
        </row>
        <row r="83">
          <cell r="A83">
            <v>37</v>
          </cell>
        </row>
        <row r="84">
          <cell r="A84">
            <v>38</v>
          </cell>
        </row>
        <row r="85">
          <cell r="A85">
            <v>40</v>
          </cell>
        </row>
        <row r="86">
          <cell r="A86">
            <v>42</v>
          </cell>
        </row>
        <row r="87">
          <cell r="A87">
            <v>43</v>
          </cell>
        </row>
        <row r="88">
          <cell r="A88">
            <v>25</v>
          </cell>
        </row>
        <row r="89">
          <cell r="A89">
            <v>45</v>
          </cell>
        </row>
        <row r="90">
          <cell r="A90">
            <v>39</v>
          </cell>
        </row>
        <row r="91">
          <cell r="A91">
            <v>22</v>
          </cell>
        </row>
        <row r="92">
          <cell r="A92">
            <v>23</v>
          </cell>
        </row>
        <row r="96">
          <cell r="A96">
            <v>10</v>
          </cell>
        </row>
        <row r="97">
          <cell r="A97">
            <v>11</v>
          </cell>
        </row>
        <row r="98">
          <cell r="A98">
            <v>12</v>
          </cell>
        </row>
        <row r="99">
          <cell r="A99">
            <v>13</v>
          </cell>
        </row>
        <row r="100">
          <cell r="A100">
            <v>15</v>
          </cell>
        </row>
        <row r="101">
          <cell r="A101">
            <v>21</v>
          </cell>
        </row>
        <row r="102">
          <cell r="A102">
            <v>41</v>
          </cell>
        </row>
        <row r="103">
          <cell r="A103">
            <v>25</v>
          </cell>
        </row>
        <row r="104">
          <cell r="A104">
            <v>22</v>
          </cell>
        </row>
        <row r="105">
          <cell r="A105">
            <v>24</v>
          </cell>
        </row>
        <row r="107">
          <cell r="A107">
            <v>28</v>
          </cell>
        </row>
        <row r="108">
          <cell r="A108">
            <v>37</v>
          </cell>
        </row>
        <row r="109">
          <cell r="A109">
            <v>38</v>
          </cell>
        </row>
        <row r="110">
          <cell r="A110">
            <v>40</v>
          </cell>
        </row>
        <row r="111">
          <cell r="A111">
            <v>42</v>
          </cell>
        </row>
        <row r="112">
          <cell r="A112">
            <v>43</v>
          </cell>
        </row>
        <row r="113">
          <cell r="A113">
            <v>25</v>
          </cell>
        </row>
        <row r="114">
          <cell r="A114">
            <v>39</v>
          </cell>
        </row>
        <row r="115">
          <cell r="A115">
            <v>22</v>
          </cell>
        </row>
        <row r="116">
          <cell r="A116">
            <v>23</v>
          </cell>
        </row>
        <row r="120">
          <cell r="A120">
            <v>10</v>
          </cell>
        </row>
        <row r="121">
          <cell r="A121">
            <v>11</v>
          </cell>
        </row>
        <row r="122">
          <cell r="A122">
            <v>12</v>
          </cell>
        </row>
        <row r="123">
          <cell r="A123">
            <v>13</v>
          </cell>
        </row>
        <row r="124">
          <cell r="A124">
            <v>15</v>
          </cell>
        </row>
        <row r="125">
          <cell r="A125">
            <v>21</v>
          </cell>
        </row>
        <row r="126">
          <cell r="A126">
            <v>41</v>
          </cell>
        </row>
        <row r="127">
          <cell r="A127">
            <v>25</v>
          </cell>
        </row>
        <row r="128">
          <cell r="A128">
            <v>22</v>
          </cell>
        </row>
        <row r="129">
          <cell r="A129">
            <v>24</v>
          </cell>
        </row>
        <row r="131">
          <cell r="A131">
            <v>28</v>
          </cell>
        </row>
        <row r="132">
          <cell r="A132">
            <v>37</v>
          </cell>
        </row>
        <row r="133">
          <cell r="A133">
            <v>38</v>
          </cell>
        </row>
        <row r="134">
          <cell r="A134">
            <v>40</v>
          </cell>
        </row>
        <row r="135">
          <cell r="A135">
            <v>42</v>
          </cell>
        </row>
        <row r="136">
          <cell r="A136">
            <v>43</v>
          </cell>
        </row>
        <row r="137">
          <cell r="A137">
            <v>25</v>
          </cell>
        </row>
        <row r="138">
          <cell r="A138">
            <v>39</v>
          </cell>
        </row>
        <row r="139">
          <cell r="A139">
            <v>22</v>
          </cell>
        </row>
        <row r="140">
          <cell r="A140">
            <v>23</v>
          </cell>
        </row>
        <row r="144">
          <cell r="A144">
            <v>1</v>
          </cell>
        </row>
        <row r="145">
          <cell r="A145">
            <v>2</v>
          </cell>
        </row>
        <row r="146">
          <cell r="A146">
            <v>3</v>
          </cell>
        </row>
        <row r="147">
          <cell r="A147">
            <v>5</v>
          </cell>
        </row>
        <row r="148">
          <cell r="A148">
            <v>6</v>
          </cell>
        </row>
        <row r="149">
          <cell r="A149">
            <v>7</v>
          </cell>
        </row>
        <row r="150">
          <cell r="A150">
            <v>8</v>
          </cell>
        </row>
        <row r="151">
          <cell r="A151">
            <v>9</v>
          </cell>
        </row>
        <row r="152">
          <cell r="A152">
            <v>17</v>
          </cell>
        </row>
        <row r="153">
          <cell r="A153">
            <v>43</v>
          </cell>
        </row>
        <row r="154">
          <cell r="A154">
            <v>44</v>
          </cell>
        </row>
        <row r="155">
          <cell r="A155">
            <v>22</v>
          </cell>
        </row>
        <row r="156">
          <cell r="A156">
            <v>24</v>
          </cell>
        </row>
        <row r="158">
          <cell r="A158">
            <v>28</v>
          </cell>
        </row>
        <row r="159">
          <cell r="A159">
            <v>37</v>
          </cell>
        </row>
        <row r="160">
          <cell r="A160">
            <v>25</v>
          </cell>
        </row>
        <row r="161">
          <cell r="A161">
            <v>38</v>
          </cell>
        </row>
        <row r="162">
          <cell r="A162">
            <v>40</v>
          </cell>
        </row>
        <row r="163">
          <cell r="A163">
            <v>42</v>
          </cell>
        </row>
        <row r="164">
          <cell r="A164">
            <v>43</v>
          </cell>
        </row>
        <row r="165">
          <cell r="A165">
            <v>39</v>
          </cell>
        </row>
        <row r="166">
          <cell r="A166">
            <v>22</v>
          </cell>
        </row>
        <row r="167">
          <cell r="A167">
            <v>23</v>
          </cell>
        </row>
        <row r="171">
          <cell r="A171">
            <v>10</v>
          </cell>
        </row>
        <row r="172">
          <cell r="A172">
            <v>11</v>
          </cell>
        </row>
        <row r="173">
          <cell r="A173">
            <v>12</v>
          </cell>
        </row>
        <row r="174">
          <cell r="A174">
            <v>13</v>
          </cell>
        </row>
        <row r="175">
          <cell r="A175">
            <v>16</v>
          </cell>
        </row>
        <row r="176">
          <cell r="A176">
            <v>18</v>
          </cell>
        </row>
        <row r="177">
          <cell r="A177">
            <v>41</v>
          </cell>
        </row>
        <row r="178">
          <cell r="A178">
            <v>25</v>
          </cell>
        </row>
        <row r="179">
          <cell r="A179">
            <v>22</v>
          </cell>
        </row>
        <row r="180">
          <cell r="A180">
            <v>24</v>
          </cell>
        </row>
        <row r="182">
          <cell r="A182">
            <v>28</v>
          </cell>
        </row>
        <row r="183">
          <cell r="A183">
            <v>37</v>
          </cell>
        </row>
        <row r="184">
          <cell r="A184">
            <v>38</v>
          </cell>
        </row>
        <row r="185">
          <cell r="A185">
            <v>40</v>
          </cell>
        </row>
        <row r="186">
          <cell r="A186">
            <v>42</v>
          </cell>
        </row>
        <row r="187">
          <cell r="A187">
            <v>43</v>
          </cell>
        </row>
        <row r="188">
          <cell r="A188">
            <v>25</v>
          </cell>
        </row>
        <row r="189">
          <cell r="A189">
            <v>39</v>
          </cell>
        </row>
        <row r="190">
          <cell r="A190">
            <v>45</v>
          </cell>
        </row>
        <row r="191">
          <cell r="A191">
            <v>22</v>
          </cell>
        </row>
        <row r="192">
          <cell r="A192">
            <v>23</v>
          </cell>
        </row>
        <row r="196">
          <cell r="A196">
            <v>10</v>
          </cell>
        </row>
        <row r="197">
          <cell r="A197">
            <v>11</v>
          </cell>
        </row>
        <row r="198">
          <cell r="A198">
            <v>12</v>
          </cell>
        </row>
        <row r="199">
          <cell r="A199">
            <v>13</v>
          </cell>
        </row>
        <row r="200">
          <cell r="A200">
            <v>15</v>
          </cell>
        </row>
        <row r="201">
          <cell r="A201">
            <v>21</v>
          </cell>
        </row>
        <row r="202">
          <cell r="A202">
            <v>41</v>
          </cell>
        </row>
        <row r="203">
          <cell r="A203">
            <v>25</v>
          </cell>
        </row>
        <row r="204">
          <cell r="A204">
            <v>22</v>
          </cell>
        </row>
        <row r="205">
          <cell r="A205">
            <v>24</v>
          </cell>
        </row>
        <row r="207">
          <cell r="A207">
            <v>28</v>
          </cell>
        </row>
        <row r="208">
          <cell r="A208">
            <v>37</v>
          </cell>
        </row>
        <row r="209">
          <cell r="A209">
            <v>38</v>
          </cell>
        </row>
        <row r="210">
          <cell r="A210">
            <v>40</v>
          </cell>
        </row>
        <row r="211">
          <cell r="A211">
            <v>42</v>
          </cell>
        </row>
        <row r="212">
          <cell r="A212">
            <v>43</v>
          </cell>
        </row>
        <row r="213">
          <cell r="A213">
            <v>25</v>
          </cell>
        </row>
        <row r="214">
          <cell r="A214">
            <v>39</v>
          </cell>
        </row>
        <row r="215">
          <cell r="A215">
            <v>22</v>
          </cell>
        </row>
        <row r="216">
          <cell r="A216">
            <v>23</v>
          </cell>
        </row>
        <row r="220">
          <cell r="A220">
            <v>10</v>
          </cell>
        </row>
        <row r="221">
          <cell r="A221">
            <v>11</v>
          </cell>
        </row>
        <row r="222">
          <cell r="A222">
            <v>12</v>
          </cell>
        </row>
        <row r="223">
          <cell r="A223">
            <v>13</v>
          </cell>
        </row>
        <row r="224">
          <cell r="A224">
            <v>14</v>
          </cell>
        </row>
        <row r="225">
          <cell r="A225">
            <v>20</v>
          </cell>
        </row>
        <row r="226">
          <cell r="A226">
            <v>41</v>
          </cell>
        </row>
        <row r="227">
          <cell r="A227">
            <v>25</v>
          </cell>
        </row>
        <row r="228">
          <cell r="A228">
            <v>22</v>
          </cell>
        </row>
        <row r="229">
          <cell r="A229">
            <v>24</v>
          </cell>
        </row>
        <row r="231">
          <cell r="A231">
            <v>28</v>
          </cell>
        </row>
        <row r="232">
          <cell r="A232">
            <v>37</v>
          </cell>
        </row>
        <row r="233">
          <cell r="A233">
            <v>38</v>
          </cell>
        </row>
        <row r="234">
          <cell r="A234">
            <v>40</v>
          </cell>
        </row>
        <row r="235">
          <cell r="A235">
            <v>42</v>
          </cell>
        </row>
        <row r="236">
          <cell r="A236">
            <v>43</v>
          </cell>
        </row>
        <row r="237">
          <cell r="A237">
            <v>25</v>
          </cell>
        </row>
        <row r="238">
          <cell r="A238">
            <v>39</v>
          </cell>
        </row>
        <row r="239">
          <cell r="A239">
            <v>22</v>
          </cell>
        </row>
        <row r="240">
          <cell r="A240">
            <v>23</v>
          </cell>
        </row>
        <row r="244">
          <cell r="A244">
            <v>10</v>
          </cell>
        </row>
        <row r="245">
          <cell r="A245">
            <v>11</v>
          </cell>
        </row>
        <row r="246">
          <cell r="A246">
            <v>12</v>
          </cell>
        </row>
        <row r="247">
          <cell r="A247">
            <v>13</v>
          </cell>
        </row>
        <row r="248">
          <cell r="A248">
            <v>15</v>
          </cell>
        </row>
        <row r="249">
          <cell r="A249">
            <v>21</v>
          </cell>
        </row>
        <row r="250">
          <cell r="A250">
            <v>41</v>
          </cell>
        </row>
        <row r="251">
          <cell r="A251">
            <v>25</v>
          </cell>
        </row>
        <row r="252">
          <cell r="A252">
            <v>22</v>
          </cell>
        </row>
        <row r="253">
          <cell r="A253">
            <v>24</v>
          </cell>
        </row>
        <row r="255">
          <cell r="A255">
            <v>28</v>
          </cell>
        </row>
        <row r="256">
          <cell r="A256">
            <v>37</v>
          </cell>
        </row>
        <row r="257">
          <cell r="A257">
            <v>38</v>
          </cell>
        </row>
        <row r="258">
          <cell r="A258">
            <v>40</v>
          </cell>
        </row>
        <row r="259">
          <cell r="A259">
            <v>42</v>
          </cell>
        </row>
        <row r="260">
          <cell r="A260">
            <v>43</v>
          </cell>
        </row>
        <row r="261">
          <cell r="A261">
            <v>25</v>
          </cell>
        </row>
        <row r="262">
          <cell r="A262">
            <v>39</v>
          </cell>
        </row>
        <row r="263">
          <cell r="A263">
            <v>22</v>
          </cell>
        </row>
        <row r="264">
          <cell r="A264">
            <v>23</v>
          </cell>
        </row>
        <row r="268">
          <cell r="A268">
            <v>1</v>
          </cell>
        </row>
        <row r="269">
          <cell r="A269">
            <v>2</v>
          </cell>
        </row>
        <row r="270">
          <cell r="A270">
            <v>3</v>
          </cell>
        </row>
        <row r="271">
          <cell r="A271">
            <v>5</v>
          </cell>
        </row>
        <row r="272">
          <cell r="A272">
            <v>6</v>
          </cell>
        </row>
        <row r="273">
          <cell r="A273">
            <v>7</v>
          </cell>
        </row>
        <row r="274">
          <cell r="A274">
            <v>8</v>
          </cell>
        </row>
        <row r="275">
          <cell r="A275">
            <v>9</v>
          </cell>
        </row>
        <row r="276">
          <cell r="A276">
            <v>17</v>
          </cell>
        </row>
        <row r="277">
          <cell r="A277">
            <v>43</v>
          </cell>
        </row>
        <row r="278">
          <cell r="A278">
            <v>44</v>
          </cell>
        </row>
        <row r="279">
          <cell r="A279">
            <v>22</v>
          </cell>
        </row>
        <row r="280">
          <cell r="A280">
            <v>24</v>
          </cell>
        </row>
        <row r="282">
          <cell r="A282">
            <v>28</v>
          </cell>
        </row>
        <row r="283">
          <cell r="A283">
            <v>37</v>
          </cell>
        </row>
        <row r="284">
          <cell r="A284">
            <v>25</v>
          </cell>
        </row>
        <row r="285">
          <cell r="A285">
            <v>38</v>
          </cell>
        </row>
        <row r="286">
          <cell r="A286">
            <v>40</v>
          </cell>
        </row>
        <row r="287">
          <cell r="A287">
            <v>42</v>
          </cell>
        </row>
        <row r="288">
          <cell r="A288">
            <v>43</v>
          </cell>
        </row>
        <row r="289">
          <cell r="A289">
            <v>39</v>
          </cell>
        </row>
        <row r="290">
          <cell r="A290">
            <v>22</v>
          </cell>
        </row>
        <row r="291">
          <cell r="A291">
            <v>23</v>
          </cell>
        </row>
        <row r="293">
          <cell r="A293">
            <v>37</v>
          </cell>
        </row>
        <row r="295">
          <cell r="A295">
            <v>1</v>
          </cell>
        </row>
        <row r="296">
          <cell r="A296">
            <v>2</v>
          </cell>
        </row>
        <row r="297">
          <cell r="A297">
            <v>3</v>
          </cell>
        </row>
        <row r="298">
          <cell r="A298">
            <v>5</v>
          </cell>
        </row>
        <row r="299">
          <cell r="A299">
            <v>6</v>
          </cell>
        </row>
        <row r="300">
          <cell r="A300">
            <v>7</v>
          </cell>
        </row>
        <row r="301">
          <cell r="A301">
            <v>8</v>
          </cell>
        </row>
        <row r="302">
          <cell r="A302">
            <v>9</v>
          </cell>
        </row>
        <row r="303">
          <cell r="A303">
            <v>17</v>
          </cell>
        </row>
        <row r="304">
          <cell r="A304">
            <v>43</v>
          </cell>
        </row>
        <row r="305">
          <cell r="A305">
            <v>44</v>
          </cell>
        </row>
        <row r="306">
          <cell r="A306">
            <v>22</v>
          </cell>
        </row>
        <row r="307">
          <cell r="A307">
            <v>24</v>
          </cell>
        </row>
        <row r="309">
          <cell r="A309">
            <v>37</v>
          </cell>
        </row>
        <row r="310">
          <cell r="A310">
            <v>25</v>
          </cell>
        </row>
        <row r="311">
          <cell r="A311">
            <v>38</v>
          </cell>
        </row>
        <row r="312">
          <cell r="A312">
            <v>40</v>
          </cell>
        </row>
        <row r="313">
          <cell r="A313">
            <v>42</v>
          </cell>
        </row>
        <row r="314">
          <cell r="A314">
            <v>43</v>
          </cell>
        </row>
        <row r="315">
          <cell r="A315">
            <v>39</v>
          </cell>
        </row>
        <row r="316">
          <cell r="A316">
            <v>22</v>
          </cell>
        </row>
        <row r="317">
          <cell r="A317">
            <v>23</v>
          </cell>
        </row>
        <row r="321">
          <cell r="A321">
            <v>10</v>
          </cell>
        </row>
        <row r="322">
          <cell r="A322">
            <v>11</v>
          </cell>
        </row>
        <row r="323">
          <cell r="A323">
            <v>12</v>
          </cell>
        </row>
        <row r="324">
          <cell r="A324">
            <v>13</v>
          </cell>
        </row>
        <row r="325">
          <cell r="A325">
            <v>14</v>
          </cell>
        </row>
        <row r="326">
          <cell r="A326">
            <v>20</v>
          </cell>
        </row>
        <row r="327">
          <cell r="A327">
            <v>41</v>
          </cell>
        </row>
        <row r="328">
          <cell r="A328">
            <v>25</v>
          </cell>
        </row>
        <row r="329">
          <cell r="A329">
            <v>22</v>
          </cell>
        </row>
        <row r="330">
          <cell r="A330">
            <v>24</v>
          </cell>
        </row>
        <row r="332">
          <cell r="A332">
            <v>28</v>
          </cell>
        </row>
        <row r="333">
          <cell r="A333">
            <v>37</v>
          </cell>
        </row>
        <row r="334">
          <cell r="A334">
            <v>38</v>
          </cell>
        </row>
        <row r="335">
          <cell r="A335">
            <v>40</v>
          </cell>
        </row>
        <row r="336">
          <cell r="A336">
            <v>42</v>
          </cell>
        </row>
        <row r="337">
          <cell r="A337">
            <v>43</v>
          </cell>
        </row>
        <row r="338">
          <cell r="A338">
            <v>25</v>
          </cell>
        </row>
        <row r="339">
          <cell r="A339">
            <v>39</v>
          </cell>
        </row>
        <row r="340">
          <cell r="A340">
            <v>22</v>
          </cell>
        </row>
        <row r="341">
          <cell r="A341">
            <v>23</v>
          </cell>
        </row>
        <row r="345">
          <cell r="A345">
            <v>10</v>
          </cell>
        </row>
        <row r="346">
          <cell r="A346">
            <v>11</v>
          </cell>
        </row>
        <row r="347">
          <cell r="A347">
            <v>12</v>
          </cell>
        </row>
        <row r="348">
          <cell r="A348">
            <v>13</v>
          </cell>
        </row>
        <row r="349">
          <cell r="A349">
            <v>14</v>
          </cell>
        </row>
        <row r="350">
          <cell r="A350">
            <v>20</v>
          </cell>
        </row>
        <row r="351">
          <cell r="A351">
            <v>41</v>
          </cell>
        </row>
        <row r="352">
          <cell r="A352">
            <v>25</v>
          </cell>
        </row>
        <row r="353">
          <cell r="A353">
            <v>22</v>
          </cell>
        </row>
        <row r="354">
          <cell r="A354">
            <v>24</v>
          </cell>
        </row>
        <row r="356">
          <cell r="A356">
            <v>28</v>
          </cell>
        </row>
        <row r="357">
          <cell r="A357">
            <v>37</v>
          </cell>
        </row>
        <row r="358">
          <cell r="A358">
            <v>38</v>
          </cell>
        </row>
        <row r="359">
          <cell r="A359">
            <v>40</v>
          </cell>
        </row>
        <row r="360">
          <cell r="A360">
            <v>42</v>
          </cell>
        </row>
        <row r="361">
          <cell r="A361">
            <v>43</v>
          </cell>
        </row>
        <row r="362">
          <cell r="A362">
            <v>25</v>
          </cell>
        </row>
        <row r="363">
          <cell r="A363">
            <v>39</v>
          </cell>
        </row>
        <row r="364">
          <cell r="A364">
            <v>22</v>
          </cell>
        </row>
        <row r="365">
          <cell r="A365">
            <v>23</v>
          </cell>
        </row>
        <row r="369">
          <cell r="A369">
            <v>10</v>
          </cell>
        </row>
        <row r="370">
          <cell r="A370">
            <v>11</v>
          </cell>
        </row>
        <row r="371">
          <cell r="A371">
            <v>12</v>
          </cell>
        </row>
        <row r="372">
          <cell r="A372">
            <v>13</v>
          </cell>
        </row>
        <row r="373">
          <cell r="A373">
            <v>14</v>
          </cell>
        </row>
        <row r="374">
          <cell r="A374">
            <v>20</v>
          </cell>
        </row>
        <row r="375">
          <cell r="A375">
            <v>41</v>
          </cell>
        </row>
        <row r="376">
          <cell r="A376">
            <v>25</v>
          </cell>
        </row>
        <row r="377">
          <cell r="A377">
            <v>22</v>
          </cell>
        </row>
        <row r="378">
          <cell r="A378">
            <v>24</v>
          </cell>
        </row>
        <row r="380">
          <cell r="A380">
            <v>28</v>
          </cell>
        </row>
        <row r="381">
          <cell r="A381">
            <v>37</v>
          </cell>
        </row>
        <row r="382">
          <cell r="A382">
            <v>25</v>
          </cell>
        </row>
        <row r="383">
          <cell r="A383">
            <v>38</v>
          </cell>
        </row>
        <row r="384">
          <cell r="A384">
            <v>40</v>
          </cell>
        </row>
        <row r="385">
          <cell r="A385">
            <v>42</v>
          </cell>
        </row>
        <row r="386">
          <cell r="A386">
            <v>43</v>
          </cell>
        </row>
        <row r="387">
          <cell r="A387">
            <v>39</v>
          </cell>
        </row>
        <row r="388">
          <cell r="A388">
            <v>22</v>
          </cell>
        </row>
        <row r="389">
          <cell r="A389">
            <v>23</v>
          </cell>
        </row>
        <row r="393">
          <cell r="A393">
            <v>10</v>
          </cell>
        </row>
        <row r="394">
          <cell r="A394">
            <v>11</v>
          </cell>
        </row>
        <row r="395">
          <cell r="A395">
            <v>12</v>
          </cell>
        </row>
        <row r="396">
          <cell r="A396">
            <v>13</v>
          </cell>
        </row>
        <row r="397">
          <cell r="A397">
            <v>15</v>
          </cell>
        </row>
        <row r="398">
          <cell r="A398">
            <v>21</v>
          </cell>
        </row>
        <row r="399">
          <cell r="A399">
            <v>41</v>
          </cell>
        </row>
        <row r="400">
          <cell r="A400">
            <v>25</v>
          </cell>
        </row>
        <row r="401">
          <cell r="A401">
            <v>22</v>
          </cell>
        </row>
        <row r="402">
          <cell r="A402">
            <v>24</v>
          </cell>
        </row>
        <row r="404">
          <cell r="A404">
            <v>28</v>
          </cell>
        </row>
        <row r="405">
          <cell r="A405">
            <v>37</v>
          </cell>
        </row>
        <row r="406">
          <cell r="A406">
            <v>25</v>
          </cell>
        </row>
        <row r="407">
          <cell r="A407">
            <v>38</v>
          </cell>
        </row>
        <row r="408">
          <cell r="A408">
            <v>40</v>
          </cell>
        </row>
        <row r="409">
          <cell r="A409">
            <v>42</v>
          </cell>
        </row>
        <row r="410">
          <cell r="A410">
            <v>43</v>
          </cell>
        </row>
        <row r="411">
          <cell r="A411">
            <v>39</v>
          </cell>
        </row>
        <row r="412">
          <cell r="A412">
            <v>22</v>
          </cell>
        </row>
        <row r="413">
          <cell r="A413">
            <v>23</v>
          </cell>
        </row>
        <row r="417">
          <cell r="A417">
            <v>1</v>
          </cell>
        </row>
        <row r="418">
          <cell r="A418">
            <v>2</v>
          </cell>
        </row>
        <row r="419">
          <cell r="A419">
            <v>3</v>
          </cell>
        </row>
        <row r="420">
          <cell r="A420">
            <v>5</v>
          </cell>
        </row>
        <row r="421">
          <cell r="A421">
            <v>6</v>
          </cell>
        </row>
        <row r="422">
          <cell r="A422">
            <v>7</v>
          </cell>
        </row>
        <row r="423">
          <cell r="A423">
            <v>8</v>
          </cell>
        </row>
        <row r="424">
          <cell r="A424">
            <v>9</v>
          </cell>
        </row>
        <row r="425">
          <cell r="A425">
            <v>17</v>
          </cell>
        </row>
        <row r="426">
          <cell r="A426">
            <v>43</v>
          </cell>
        </row>
        <row r="427">
          <cell r="A427">
            <v>44</v>
          </cell>
        </row>
        <row r="428">
          <cell r="A428">
            <v>22</v>
          </cell>
        </row>
        <row r="429">
          <cell r="A429">
            <v>24</v>
          </cell>
        </row>
        <row r="431">
          <cell r="A431">
            <v>28</v>
          </cell>
        </row>
        <row r="432">
          <cell r="A432">
            <v>37</v>
          </cell>
        </row>
        <row r="433">
          <cell r="A433">
            <v>25</v>
          </cell>
        </row>
        <row r="434">
          <cell r="A434">
            <v>38</v>
          </cell>
        </row>
        <row r="435">
          <cell r="A435">
            <v>40</v>
          </cell>
        </row>
        <row r="436">
          <cell r="A436">
            <v>42</v>
          </cell>
        </row>
        <row r="437">
          <cell r="A437">
            <v>43</v>
          </cell>
        </row>
        <row r="438">
          <cell r="A438">
            <v>39</v>
          </cell>
        </row>
        <row r="439">
          <cell r="A439">
            <v>22</v>
          </cell>
        </row>
        <row r="440">
          <cell r="A440">
            <v>23</v>
          </cell>
        </row>
        <row r="448">
          <cell r="A448">
            <v>1</v>
          </cell>
        </row>
        <row r="449">
          <cell r="A449">
            <v>2</v>
          </cell>
        </row>
        <row r="450">
          <cell r="A450">
            <v>3</v>
          </cell>
        </row>
        <row r="451">
          <cell r="A451">
            <v>5</v>
          </cell>
        </row>
        <row r="452">
          <cell r="A452">
            <v>6</v>
          </cell>
        </row>
        <row r="453">
          <cell r="A453">
            <v>7</v>
          </cell>
        </row>
        <row r="454">
          <cell r="A454">
            <v>8</v>
          </cell>
        </row>
        <row r="455">
          <cell r="A455">
            <v>9</v>
          </cell>
        </row>
        <row r="456">
          <cell r="A456">
            <v>17</v>
          </cell>
        </row>
        <row r="457">
          <cell r="A457">
            <v>43</v>
          </cell>
        </row>
        <row r="458">
          <cell r="A458">
            <v>44</v>
          </cell>
        </row>
        <row r="459">
          <cell r="A459">
            <v>22</v>
          </cell>
        </row>
        <row r="460">
          <cell r="A460">
            <v>24</v>
          </cell>
        </row>
        <row r="462">
          <cell r="A462">
            <v>28</v>
          </cell>
        </row>
        <row r="463">
          <cell r="A463">
            <v>37</v>
          </cell>
        </row>
        <row r="464">
          <cell r="A464">
            <v>25</v>
          </cell>
        </row>
        <row r="465">
          <cell r="A465">
            <v>38</v>
          </cell>
        </row>
        <row r="466">
          <cell r="A466">
            <v>40</v>
          </cell>
        </row>
        <row r="467">
          <cell r="A467">
            <v>42</v>
          </cell>
        </row>
        <row r="468">
          <cell r="A468">
            <v>43</v>
          </cell>
        </row>
        <row r="469">
          <cell r="A469">
            <v>39</v>
          </cell>
        </row>
        <row r="470">
          <cell r="A470">
            <v>45</v>
          </cell>
        </row>
        <row r="471">
          <cell r="A471">
            <v>22</v>
          </cell>
        </row>
        <row r="472">
          <cell r="A472">
            <v>23</v>
          </cell>
        </row>
        <row r="476">
          <cell r="A476">
            <v>10</v>
          </cell>
        </row>
        <row r="477">
          <cell r="A477">
            <v>11</v>
          </cell>
        </row>
        <row r="478">
          <cell r="A478">
            <v>12</v>
          </cell>
        </row>
        <row r="479">
          <cell r="A479">
            <v>13</v>
          </cell>
        </row>
        <row r="480">
          <cell r="A480">
            <v>15</v>
          </cell>
        </row>
        <row r="481">
          <cell r="A481">
            <v>21</v>
          </cell>
        </row>
        <row r="482">
          <cell r="A482">
            <v>41</v>
          </cell>
        </row>
        <row r="483">
          <cell r="A483">
            <v>25</v>
          </cell>
        </row>
        <row r="484">
          <cell r="A484">
            <v>22</v>
          </cell>
        </row>
        <row r="485">
          <cell r="A485">
            <v>24</v>
          </cell>
        </row>
        <row r="487">
          <cell r="A487">
            <v>28</v>
          </cell>
        </row>
        <row r="488">
          <cell r="A488">
            <v>37</v>
          </cell>
        </row>
        <row r="489">
          <cell r="A489">
            <v>38</v>
          </cell>
        </row>
        <row r="490">
          <cell r="A490">
            <v>40</v>
          </cell>
        </row>
        <row r="491">
          <cell r="A491">
            <v>42</v>
          </cell>
        </row>
        <row r="492">
          <cell r="A492">
            <v>43</v>
          </cell>
        </row>
        <row r="493">
          <cell r="A493">
            <v>25</v>
          </cell>
        </row>
        <row r="494">
          <cell r="A494">
            <v>39</v>
          </cell>
        </row>
        <row r="495">
          <cell r="A495">
            <v>22</v>
          </cell>
        </row>
        <row r="496">
          <cell r="A496">
            <v>23</v>
          </cell>
        </row>
        <row r="500">
          <cell r="A500">
            <v>10</v>
          </cell>
        </row>
        <row r="501">
          <cell r="A501">
            <v>11</v>
          </cell>
        </row>
        <row r="502">
          <cell r="A502">
            <v>12</v>
          </cell>
        </row>
        <row r="503">
          <cell r="A503">
            <v>13</v>
          </cell>
        </row>
        <row r="504">
          <cell r="A504">
            <v>15</v>
          </cell>
        </row>
        <row r="505">
          <cell r="A505">
            <v>21</v>
          </cell>
        </row>
        <row r="506">
          <cell r="A506">
            <v>41</v>
          </cell>
        </row>
        <row r="507">
          <cell r="A507">
            <v>25</v>
          </cell>
        </row>
        <row r="508">
          <cell r="A508">
            <v>22</v>
          </cell>
        </row>
        <row r="509">
          <cell r="A509">
            <v>24</v>
          </cell>
        </row>
        <row r="511">
          <cell r="A511">
            <v>28</v>
          </cell>
        </row>
        <row r="512">
          <cell r="A512">
            <v>37</v>
          </cell>
        </row>
        <row r="513">
          <cell r="A513">
            <v>38</v>
          </cell>
        </row>
        <row r="514">
          <cell r="A514">
            <v>40</v>
          </cell>
        </row>
        <row r="515">
          <cell r="A515">
            <v>42</v>
          </cell>
        </row>
        <row r="516">
          <cell r="A516">
            <v>43</v>
          </cell>
        </row>
        <row r="517">
          <cell r="A517">
            <v>25</v>
          </cell>
        </row>
        <row r="518">
          <cell r="A518">
            <v>39</v>
          </cell>
        </row>
        <row r="519">
          <cell r="A519">
            <v>22</v>
          </cell>
        </row>
        <row r="520">
          <cell r="A520">
            <v>23</v>
          </cell>
        </row>
        <row r="522">
          <cell r="A522">
            <v>25</v>
          </cell>
        </row>
        <row r="524">
          <cell r="A524">
            <v>10</v>
          </cell>
        </row>
        <row r="525">
          <cell r="A525">
            <v>11</v>
          </cell>
        </row>
        <row r="526">
          <cell r="A526">
            <v>12</v>
          </cell>
        </row>
        <row r="527">
          <cell r="A527">
            <v>13</v>
          </cell>
        </row>
        <row r="528">
          <cell r="A528">
            <v>15</v>
          </cell>
        </row>
        <row r="529">
          <cell r="A529">
            <v>21</v>
          </cell>
        </row>
        <row r="530">
          <cell r="A530">
            <v>41</v>
          </cell>
        </row>
        <row r="531">
          <cell r="A531">
            <v>25</v>
          </cell>
        </row>
        <row r="532">
          <cell r="A532">
            <v>22</v>
          </cell>
        </row>
        <row r="533">
          <cell r="A533">
            <v>24</v>
          </cell>
        </row>
        <row r="535">
          <cell r="A535">
            <v>28</v>
          </cell>
        </row>
        <row r="536">
          <cell r="A536">
            <v>37</v>
          </cell>
        </row>
        <row r="537">
          <cell r="A537">
            <v>38</v>
          </cell>
        </row>
        <row r="538">
          <cell r="A538">
            <v>40</v>
          </cell>
        </row>
        <row r="539">
          <cell r="A539">
            <v>42</v>
          </cell>
        </row>
        <row r="540">
          <cell r="A540">
            <v>43</v>
          </cell>
        </row>
        <row r="541">
          <cell r="A541">
            <v>25</v>
          </cell>
        </row>
        <row r="542">
          <cell r="A542">
            <v>39</v>
          </cell>
        </row>
        <row r="543">
          <cell r="A543">
            <v>22</v>
          </cell>
        </row>
        <row r="544">
          <cell r="A544">
            <v>23</v>
          </cell>
        </row>
        <row r="548">
          <cell r="A548">
            <v>10</v>
          </cell>
        </row>
        <row r="549">
          <cell r="A549">
            <v>11</v>
          </cell>
        </row>
        <row r="550">
          <cell r="A550">
            <v>12</v>
          </cell>
        </row>
        <row r="551">
          <cell r="A551">
            <v>13</v>
          </cell>
        </row>
        <row r="552">
          <cell r="A552">
            <v>15</v>
          </cell>
        </row>
        <row r="553">
          <cell r="A553">
            <v>21</v>
          </cell>
        </row>
        <row r="554">
          <cell r="A554">
            <v>41</v>
          </cell>
        </row>
        <row r="555">
          <cell r="A555">
            <v>25</v>
          </cell>
        </row>
        <row r="556">
          <cell r="A556">
            <v>22</v>
          </cell>
        </row>
        <row r="557">
          <cell r="A557">
            <v>24</v>
          </cell>
        </row>
        <row r="559">
          <cell r="A559">
            <v>28</v>
          </cell>
        </row>
        <row r="560">
          <cell r="A560">
            <v>37</v>
          </cell>
        </row>
        <row r="561">
          <cell r="A561">
            <v>38</v>
          </cell>
        </row>
        <row r="562">
          <cell r="A562">
            <v>40</v>
          </cell>
        </row>
        <row r="563">
          <cell r="A563">
            <v>42</v>
          </cell>
        </row>
        <row r="564">
          <cell r="A564">
            <v>43</v>
          </cell>
        </row>
        <row r="565">
          <cell r="A565">
            <v>25</v>
          </cell>
        </row>
        <row r="566">
          <cell r="A566">
            <v>39</v>
          </cell>
        </row>
        <row r="567">
          <cell r="A567">
            <v>22</v>
          </cell>
        </row>
        <row r="568">
          <cell r="A568">
            <v>23</v>
          </cell>
        </row>
        <row r="572">
          <cell r="A572">
            <v>1</v>
          </cell>
        </row>
        <row r="573">
          <cell r="A573">
            <v>2</v>
          </cell>
        </row>
        <row r="574">
          <cell r="A574">
            <v>3</v>
          </cell>
        </row>
        <row r="575">
          <cell r="A575">
            <v>5</v>
          </cell>
        </row>
        <row r="576">
          <cell r="A576">
            <v>6</v>
          </cell>
        </row>
        <row r="577">
          <cell r="A577">
            <v>7</v>
          </cell>
        </row>
        <row r="578">
          <cell r="A578">
            <v>8</v>
          </cell>
        </row>
        <row r="579">
          <cell r="A579">
            <v>9</v>
          </cell>
        </row>
        <row r="580">
          <cell r="A580">
            <v>17</v>
          </cell>
        </row>
        <row r="581">
          <cell r="A581">
            <v>43</v>
          </cell>
        </row>
        <row r="582">
          <cell r="A582">
            <v>44</v>
          </cell>
        </row>
        <row r="583">
          <cell r="A583">
            <v>22</v>
          </cell>
        </row>
        <row r="584">
          <cell r="A584">
            <v>24</v>
          </cell>
        </row>
        <row r="586">
          <cell r="A586">
            <v>28</v>
          </cell>
        </row>
        <row r="587">
          <cell r="A587">
            <v>26</v>
          </cell>
        </row>
        <row r="588">
          <cell r="A588">
            <v>37</v>
          </cell>
        </row>
        <row r="589">
          <cell r="A589">
            <v>25</v>
          </cell>
        </row>
        <row r="590">
          <cell r="A590">
            <v>38</v>
          </cell>
        </row>
        <row r="591">
          <cell r="A591">
            <v>40</v>
          </cell>
        </row>
        <row r="592">
          <cell r="A592">
            <v>42</v>
          </cell>
        </row>
        <row r="593">
          <cell r="A593">
            <v>43</v>
          </cell>
        </row>
        <row r="594">
          <cell r="A594">
            <v>39</v>
          </cell>
        </row>
        <row r="595">
          <cell r="A595">
            <v>45</v>
          </cell>
        </row>
        <row r="596">
          <cell r="A596">
            <v>22</v>
          </cell>
        </row>
        <row r="597">
          <cell r="A597">
            <v>23</v>
          </cell>
        </row>
        <row r="601">
          <cell r="A601">
            <v>10</v>
          </cell>
        </row>
        <row r="602">
          <cell r="A602">
            <v>11</v>
          </cell>
        </row>
        <row r="603">
          <cell r="A603">
            <v>12</v>
          </cell>
        </row>
        <row r="604">
          <cell r="A604">
            <v>13</v>
          </cell>
        </row>
        <row r="605">
          <cell r="A605">
            <v>14</v>
          </cell>
        </row>
        <row r="606">
          <cell r="A606">
            <v>20</v>
          </cell>
        </row>
        <row r="607">
          <cell r="A607">
            <v>41</v>
          </cell>
        </row>
        <row r="608">
          <cell r="A608">
            <v>25</v>
          </cell>
        </row>
        <row r="609">
          <cell r="A609">
            <v>22</v>
          </cell>
        </row>
        <row r="610">
          <cell r="A610">
            <v>24</v>
          </cell>
        </row>
        <row r="612">
          <cell r="A612">
            <v>28</v>
          </cell>
        </row>
        <row r="613">
          <cell r="A613">
            <v>37</v>
          </cell>
        </row>
        <row r="614">
          <cell r="A614">
            <v>38</v>
          </cell>
        </row>
        <row r="615">
          <cell r="A615">
            <v>40</v>
          </cell>
        </row>
        <row r="616">
          <cell r="A616">
            <v>42</v>
          </cell>
        </row>
        <row r="617">
          <cell r="A617">
            <v>43</v>
          </cell>
        </row>
        <row r="618">
          <cell r="A618">
            <v>25</v>
          </cell>
        </row>
        <row r="619">
          <cell r="A619">
            <v>39</v>
          </cell>
        </row>
        <row r="620">
          <cell r="A620">
            <v>22</v>
          </cell>
        </row>
        <row r="621">
          <cell r="A621">
            <v>23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refreshError="1"/>
      <sheetData sheetId="9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
      <sheetName val="ptdg"/>
      <sheetName val="DTCT"/>
      <sheetName val="TH"/>
      <sheetName val="KSTK"/>
      <sheetName val="KLNT"/>
      <sheetName val="Sheet2"/>
      <sheetName val="trabang"/>
      <sheetName val="Dg Dchat"/>
      <sheetName val="Dg Dhinh"/>
      <sheetName val="TVLIEU"/>
      <sheetName val="GTXL"/>
      <sheetName val="Bao gia"/>
      <sheetName val="Trabang-TPhuoc"/>
      <sheetName val="00000000"/>
      <sheetName val="XXXXXXXX"/>
      <sheetName val="XXXXXXX0"/>
      <sheetName val="XXXXXXX1"/>
      <sheetName val="XXXXXXX2"/>
      <sheetName val="XL4Poppy"/>
      <sheetName val="Nghiem thu"/>
      <sheetName val="KS duong"/>
    </sheetNames>
    <sheetDataSet>
      <sheetData sheetId="0"/>
      <sheetData sheetId="1"/>
      <sheetData sheetId="2"/>
      <sheetData sheetId="3" refreshError="1">
        <row r="7">
          <cell r="A7" t="str">
            <v>§M</v>
          </cell>
        </row>
        <row r="8">
          <cell r="A8">
            <v>41</v>
          </cell>
        </row>
        <row r="9">
          <cell r="A9">
            <v>42</v>
          </cell>
        </row>
        <row r="10">
          <cell r="A10">
            <v>43</v>
          </cell>
        </row>
        <row r="11">
          <cell r="A11">
            <v>44</v>
          </cell>
        </row>
        <row r="12">
          <cell r="A12">
            <v>45</v>
          </cell>
        </row>
        <row r="13">
          <cell r="A13">
            <v>46</v>
          </cell>
        </row>
        <row r="14">
          <cell r="A14">
            <v>47</v>
          </cell>
        </row>
        <row r="15">
          <cell r="A15">
            <v>48</v>
          </cell>
        </row>
        <row r="16">
          <cell r="A16">
            <v>49</v>
          </cell>
        </row>
        <row r="17">
          <cell r="A17">
            <v>50</v>
          </cell>
        </row>
        <row r="18">
          <cell r="A18">
            <v>51</v>
          </cell>
        </row>
        <row r="19">
          <cell r="A19">
            <v>52</v>
          </cell>
        </row>
        <row r="20">
          <cell r="A20">
            <v>56</v>
          </cell>
        </row>
        <row r="21">
          <cell r="A21">
            <v>57</v>
          </cell>
        </row>
        <row r="22">
          <cell r="A22">
            <v>58</v>
          </cell>
        </row>
        <row r="23">
          <cell r="A23">
            <v>72</v>
          </cell>
        </row>
        <row r="24">
          <cell r="A24">
            <v>71</v>
          </cell>
        </row>
        <row r="25">
          <cell r="A25">
            <v>73</v>
          </cell>
        </row>
        <row r="26">
          <cell r="A26">
            <v>134</v>
          </cell>
        </row>
        <row r="27">
          <cell r="A27">
            <v>90</v>
          </cell>
        </row>
        <row r="28">
          <cell r="A28">
            <v>37</v>
          </cell>
        </row>
        <row r="29">
          <cell r="A29">
            <v>3</v>
          </cell>
        </row>
        <row r="30">
          <cell r="A30">
            <v>129</v>
          </cell>
        </row>
        <row r="31">
          <cell r="A31">
            <v>84</v>
          </cell>
        </row>
        <row r="32">
          <cell r="A32">
            <v>75</v>
          </cell>
        </row>
        <row r="33">
          <cell r="A33">
            <v>108</v>
          </cell>
        </row>
        <row r="34">
          <cell r="A34">
            <v>109</v>
          </cell>
        </row>
        <row r="35">
          <cell r="A35">
            <v>84</v>
          </cell>
        </row>
        <row r="36">
          <cell r="A36">
            <v>85</v>
          </cell>
        </row>
        <row r="37">
          <cell r="A37">
            <v>86</v>
          </cell>
        </row>
        <row r="38">
          <cell r="A38">
            <v>87</v>
          </cell>
        </row>
        <row r="39">
          <cell r="A39">
            <v>89</v>
          </cell>
        </row>
        <row r="40">
          <cell r="A40">
            <v>88</v>
          </cell>
        </row>
        <row r="41">
          <cell r="A41">
            <v>110</v>
          </cell>
        </row>
        <row r="43">
          <cell r="A43">
            <v>54</v>
          </cell>
        </row>
        <row r="44">
          <cell r="A44">
            <v>55</v>
          </cell>
        </row>
        <row r="45">
          <cell r="A45">
            <v>63</v>
          </cell>
        </row>
        <row r="46">
          <cell r="A46">
            <v>64</v>
          </cell>
        </row>
        <row r="47">
          <cell r="A47">
            <v>66</v>
          </cell>
        </row>
        <row r="48">
          <cell r="A48">
            <v>133</v>
          </cell>
        </row>
        <row r="49">
          <cell r="A49">
            <v>134</v>
          </cell>
        </row>
        <row r="50">
          <cell r="A50">
            <v>65</v>
          </cell>
        </row>
        <row r="51">
          <cell r="A51">
            <v>69</v>
          </cell>
        </row>
        <row r="52">
          <cell r="A52">
            <v>68</v>
          </cell>
        </row>
        <row r="53">
          <cell r="A53">
            <v>70</v>
          </cell>
        </row>
        <row r="54">
          <cell r="A54">
            <v>0</v>
          </cell>
        </row>
        <row r="55">
          <cell r="A55" t="str">
            <v>VL</v>
          </cell>
        </row>
        <row r="56">
          <cell r="A56">
            <v>0</v>
          </cell>
        </row>
        <row r="57">
          <cell r="A57">
            <v>0</v>
          </cell>
        </row>
        <row r="58">
          <cell r="A58">
            <v>0</v>
          </cell>
        </row>
        <row r="59">
          <cell r="A59">
            <v>52</v>
          </cell>
        </row>
        <row r="60">
          <cell r="A60">
            <v>53</v>
          </cell>
        </row>
        <row r="61">
          <cell r="A61">
            <v>19</v>
          </cell>
        </row>
        <row r="62">
          <cell r="A62">
            <v>20</v>
          </cell>
        </row>
        <row r="63">
          <cell r="A63">
            <v>53</v>
          </cell>
        </row>
        <row r="64">
          <cell r="A64">
            <v>22</v>
          </cell>
        </row>
        <row r="65">
          <cell r="A65">
            <v>53</v>
          </cell>
        </row>
        <row r="66">
          <cell r="A66">
            <v>3</v>
          </cell>
        </row>
        <row r="67">
          <cell r="A67">
            <v>28</v>
          </cell>
        </row>
        <row r="68">
          <cell r="A68">
            <v>1</v>
          </cell>
        </row>
        <row r="69">
          <cell r="A69">
            <v>2</v>
          </cell>
        </row>
        <row r="70">
          <cell r="A70">
            <v>31</v>
          </cell>
        </row>
        <row r="71">
          <cell r="A71">
            <v>39</v>
          </cell>
        </row>
        <row r="72">
          <cell r="A72">
            <v>40</v>
          </cell>
        </row>
        <row r="73">
          <cell r="A73">
            <v>55</v>
          </cell>
        </row>
        <row r="74">
          <cell r="A74">
            <v>38</v>
          </cell>
        </row>
        <row r="75">
          <cell r="A75">
            <v>98</v>
          </cell>
        </row>
        <row r="76">
          <cell r="A76">
            <v>13</v>
          </cell>
        </row>
        <row r="77">
          <cell r="A77">
            <v>15</v>
          </cell>
        </row>
        <row r="78">
          <cell r="A78">
            <v>16</v>
          </cell>
        </row>
        <row r="79">
          <cell r="A79">
            <v>17</v>
          </cell>
        </row>
        <row r="80">
          <cell r="A80">
            <v>18</v>
          </cell>
        </row>
        <row r="81">
          <cell r="A81">
            <v>59</v>
          </cell>
        </row>
        <row r="82">
          <cell r="A82">
            <v>60</v>
          </cell>
        </row>
        <row r="83">
          <cell r="A83">
            <v>61</v>
          </cell>
        </row>
        <row r="84">
          <cell r="A84">
            <v>135</v>
          </cell>
        </row>
        <row r="85">
          <cell r="A85">
            <v>30</v>
          </cell>
        </row>
        <row r="86">
          <cell r="A86">
            <v>37</v>
          </cell>
        </row>
        <row r="87">
          <cell r="A87">
            <v>29</v>
          </cell>
        </row>
        <row r="88">
          <cell r="A88">
            <v>31</v>
          </cell>
        </row>
        <row r="89">
          <cell r="A89">
            <v>9</v>
          </cell>
        </row>
        <row r="90">
          <cell r="A90">
            <v>10</v>
          </cell>
        </row>
        <row r="91">
          <cell r="A91">
            <v>3</v>
          </cell>
        </row>
        <row r="92">
          <cell r="A92">
            <v>67</v>
          </cell>
        </row>
        <row r="93">
          <cell r="A93">
            <v>32</v>
          </cell>
        </row>
        <row r="94">
          <cell r="A94">
            <v>33</v>
          </cell>
        </row>
        <row r="95">
          <cell r="A95">
            <v>34</v>
          </cell>
        </row>
        <row r="96">
          <cell r="A96">
            <v>35</v>
          </cell>
        </row>
        <row r="97">
          <cell r="A97">
            <v>36</v>
          </cell>
        </row>
        <row r="98">
          <cell r="A98">
            <v>111</v>
          </cell>
        </row>
        <row r="99">
          <cell r="A99">
            <v>1</v>
          </cell>
        </row>
        <row r="100">
          <cell r="A100">
            <v>2</v>
          </cell>
        </row>
        <row r="101">
          <cell r="A101">
            <v>54</v>
          </cell>
        </row>
        <row r="102">
          <cell r="A102">
            <v>126</v>
          </cell>
        </row>
        <row r="103">
          <cell r="A103">
            <v>56</v>
          </cell>
        </row>
        <row r="104">
          <cell r="A104">
            <v>127</v>
          </cell>
        </row>
        <row r="105">
          <cell r="A105">
            <v>86</v>
          </cell>
        </row>
        <row r="106">
          <cell r="A106">
            <v>3</v>
          </cell>
        </row>
        <row r="107">
          <cell r="A107">
            <v>129</v>
          </cell>
        </row>
        <row r="108">
          <cell r="A108">
            <v>58</v>
          </cell>
        </row>
        <row r="109">
          <cell r="A109">
            <v>59</v>
          </cell>
        </row>
        <row r="110">
          <cell r="A110">
            <v>112</v>
          </cell>
        </row>
        <row r="111">
          <cell r="A111">
            <v>113</v>
          </cell>
        </row>
        <row r="112">
          <cell r="A112">
            <v>114</v>
          </cell>
        </row>
        <row r="113">
          <cell r="A113">
            <v>116</v>
          </cell>
        </row>
        <row r="114">
          <cell r="A114">
            <v>117</v>
          </cell>
        </row>
        <row r="115">
          <cell r="A115">
            <v>118</v>
          </cell>
        </row>
        <row r="116">
          <cell r="A116">
            <v>119</v>
          </cell>
        </row>
        <row r="117">
          <cell r="A117">
            <v>125</v>
          </cell>
        </row>
        <row r="118">
          <cell r="A118">
            <v>120</v>
          </cell>
        </row>
        <row r="119">
          <cell r="A119">
            <v>122</v>
          </cell>
        </row>
        <row r="120">
          <cell r="A120">
            <v>123</v>
          </cell>
        </row>
        <row r="121">
          <cell r="A121">
            <v>124</v>
          </cell>
        </row>
        <row r="122">
          <cell r="A122">
            <v>125</v>
          </cell>
        </row>
        <row r="123">
          <cell r="A123">
            <v>76</v>
          </cell>
        </row>
        <row r="124">
          <cell r="A124">
            <v>125</v>
          </cell>
        </row>
        <row r="125">
          <cell r="A125">
            <v>108</v>
          </cell>
        </row>
        <row r="126">
          <cell r="A126">
            <v>109</v>
          </cell>
        </row>
        <row r="127">
          <cell r="A127">
            <v>105</v>
          </cell>
        </row>
        <row r="128">
          <cell r="A128">
            <v>106</v>
          </cell>
        </row>
        <row r="129">
          <cell r="A129">
            <v>129</v>
          </cell>
        </row>
        <row r="131">
          <cell r="A131">
            <v>130</v>
          </cell>
        </row>
        <row r="132">
          <cell r="A132">
            <v>147</v>
          </cell>
        </row>
        <row r="133">
          <cell r="A133">
            <v>132</v>
          </cell>
        </row>
        <row r="134">
          <cell r="A134">
            <v>52</v>
          </cell>
        </row>
        <row r="135">
          <cell r="A135">
            <v>133</v>
          </cell>
        </row>
        <row r="136">
          <cell r="A136">
            <v>146</v>
          </cell>
        </row>
        <row r="137">
          <cell r="A137">
            <v>21</v>
          </cell>
        </row>
        <row r="138">
          <cell r="A138">
            <v>22</v>
          </cell>
        </row>
        <row r="139">
          <cell r="A139">
            <v>23</v>
          </cell>
        </row>
        <row r="140">
          <cell r="A140">
            <v>24</v>
          </cell>
        </row>
        <row r="141">
          <cell r="A141">
            <v>25</v>
          </cell>
        </row>
        <row r="142">
          <cell r="A142">
            <v>3</v>
          </cell>
        </row>
        <row r="143">
          <cell r="A143">
            <v>26</v>
          </cell>
        </row>
        <row r="144">
          <cell r="A144">
            <v>85</v>
          </cell>
        </row>
        <row r="145">
          <cell r="A145">
            <v>78</v>
          </cell>
        </row>
        <row r="146">
          <cell r="A146">
            <v>77</v>
          </cell>
        </row>
        <row r="147">
          <cell r="A147">
            <v>79</v>
          </cell>
        </row>
        <row r="148">
          <cell r="A148">
            <v>80</v>
          </cell>
        </row>
        <row r="149">
          <cell r="A149">
            <v>81</v>
          </cell>
        </row>
        <row r="150">
          <cell r="A150">
            <v>82</v>
          </cell>
        </row>
        <row r="151">
          <cell r="A151">
            <v>3</v>
          </cell>
        </row>
        <row r="152">
          <cell r="A152">
            <v>27</v>
          </cell>
        </row>
        <row r="153">
          <cell r="A153">
            <v>63</v>
          </cell>
        </row>
        <row r="154">
          <cell r="A154">
            <v>84</v>
          </cell>
        </row>
        <row r="155">
          <cell r="A155">
            <v>74</v>
          </cell>
        </row>
        <row r="156">
          <cell r="A156">
            <v>84</v>
          </cell>
        </row>
        <row r="157">
          <cell r="A157">
            <v>83</v>
          </cell>
        </row>
        <row r="158">
          <cell r="A158">
            <v>1</v>
          </cell>
        </row>
        <row r="159">
          <cell r="A159">
            <v>2</v>
          </cell>
        </row>
        <row r="161">
          <cell r="A161">
            <v>105</v>
          </cell>
        </row>
        <row r="162">
          <cell r="A162">
            <v>3</v>
          </cell>
        </row>
        <row r="163">
          <cell r="A163">
            <v>129</v>
          </cell>
        </row>
        <row r="164">
          <cell r="A164">
            <v>84</v>
          </cell>
        </row>
        <row r="165">
          <cell r="A165">
            <v>108</v>
          </cell>
        </row>
        <row r="166">
          <cell r="A166">
            <v>86</v>
          </cell>
        </row>
        <row r="167">
          <cell r="A167">
            <v>109</v>
          </cell>
        </row>
        <row r="169">
          <cell r="A169">
            <v>91</v>
          </cell>
        </row>
        <row r="170">
          <cell r="A170">
            <v>92</v>
          </cell>
        </row>
        <row r="171">
          <cell r="A171">
            <v>107</v>
          </cell>
        </row>
        <row r="172">
          <cell r="A172">
            <v>3</v>
          </cell>
        </row>
        <row r="173">
          <cell r="A173">
            <v>99</v>
          </cell>
        </row>
        <row r="175">
          <cell r="A175">
            <v>103</v>
          </cell>
        </row>
        <row r="176">
          <cell r="A176">
            <v>53</v>
          </cell>
        </row>
        <row r="177">
          <cell r="A177">
            <v>91</v>
          </cell>
        </row>
        <row r="178">
          <cell r="A178">
            <v>92</v>
          </cell>
        </row>
        <row r="179">
          <cell r="A179">
            <v>5</v>
          </cell>
        </row>
        <row r="180">
          <cell r="A180">
            <v>4</v>
          </cell>
        </row>
        <row r="182">
          <cell r="A182">
            <v>100</v>
          </cell>
        </row>
        <row r="183">
          <cell r="A183">
            <v>101</v>
          </cell>
        </row>
        <row r="184">
          <cell r="A184">
            <v>106</v>
          </cell>
        </row>
        <row r="185">
          <cell r="A185">
            <v>7</v>
          </cell>
        </row>
        <row r="186">
          <cell r="A186">
            <v>6</v>
          </cell>
        </row>
        <row r="187">
          <cell r="A187">
            <v>8</v>
          </cell>
        </row>
        <row r="188">
          <cell r="A188">
            <v>102</v>
          </cell>
        </row>
        <row r="189">
          <cell r="A189">
            <v>126</v>
          </cell>
        </row>
        <row r="190">
          <cell r="A190">
            <v>69</v>
          </cell>
        </row>
        <row r="191">
          <cell r="A191">
            <v>91</v>
          </cell>
        </row>
        <row r="192">
          <cell r="A192">
            <v>92</v>
          </cell>
        </row>
        <row r="193">
          <cell r="A193">
            <v>96</v>
          </cell>
        </row>
        <row r="194">
          <cell r="A194">
            <v>97</v>
          </cell>
        </row>
        <row r="195">
          <cell r="A195">
            <v>93</v>
          </cell>
        </row>
        <row r="196">
          <cell r="A196">
            <v>94</v>
          </cell>
        </row>
        <row r="197">
          <cell r="A197">
            <v>13</v>
          </cell>
        </row>
        <row r="198">
          <cell r="A198">
            <v>14</v>
          </cell>
        </row>
        <row r="199">
          <cell r="A199">
            <v>15</v>
          </cell>
        </row>
        <row r="200">
          <cell r="A200">
            <v>16</v>
          </cell>
        </row>
        <row r="201">
          <cell r="A201">
            <v>132</v>
          </cell>
        </row>
        <row r="202">
          <cell r="A202">
            <v>91</v>
          </cell>
        </row>
        <row r="203">
          <cell r="A203">
            <v>92</v>
          </cell>
        </row>
        <row r="204">
          <cell r="A204">
            <v>96</v>
          </cell>
        </row>
        <row r="205">
          <cell r="A205">
            <v>97</v>
          </cell>
        </row>
        <row r="206">
          <cell r="A206">
            <v>93</v>
          </cell>
        </row>
        <row r="207">
          <cell r="A207">
            <v>20</v>
          </cell>
        </row>
        <row r="208">
          <cell r="A208">
            <v>19</v>
          </cell>
        </row>
        <row r="209">
          <cell r="A209">
            <v>138</v>
          </cell>
        </row>
        <row r="210">
          <cell r="A210">
            <v>91</v>
          </cell>
        </row>
        <row r="211">
          <cell r="A211">
            <v>92</v>
          </cell>
        </row>
        <row r="212">
          <cell r="A212">
            <v>96</v>
          </cell>
        </row>
        <row r="213">
          <cell r="A213">
            <v>97</v>
          </cell>
        </row>
        <row r="214">
          <cell r="A214">
            <v>105</v>
          </cell>
        </row>
        <row r="215">
          <cell r="A215">
            <v>106</v>
          </cell>
        </row>
        <row r="216">
          <cell r="A216">
            <v>93</v>
          </cell>
        </row>
        <row r="217">
          <cell r="A217">
            <v>95</v>
          </cell>
        </row>
        <row r="218">
          <cell r="A218">
            <v>126</v>
          </cell>
        </row>
        <row r="219">
          <cell r="A219">
            <v>3</v>
          </cell>
        </row>
        <row r="220">
          <cell r="A220">
            <v>129</v>
          </cell>
        </row>
        <row r="221">
          <cell r="A221">
            <v>130</v>
          </cell>
        </row>
        <row r="222">
          <cell r="A222">
            <v>131</v>
          </cell>
        </row>
        <row r="223">
          <cell r="A223">
            <v>67</v>
          </cell>
        </row>
        <row r="225">
          <cell r="A225">
            <v>131</v>
          </cell>
        </row>
        <row r="226">
          <cell r="A226">
            <v>133</v>
          </cell>
        </row>
        <row r="227">
          <cell r="A227">
            <v>126</v>
          </cell>
        </row>
        <row r="228">
          <cell r="A228">
            <v>108</v>
          </cell>
        </row>
        <row r="229">
          <cell r="A229">
            <v>109</v>
          </cell>
        </row>
        <row r="230">
          <cell r="A230">
            <v>105</v>
          </cell>
        </row>
        <row r="231">
          <cell r="A231">
            <v>106</v>
          </cell>
        </row>
        <row r="232">
          <cell r="A232">
            <v>3</v>
          </cell>
        </row>
        <row r="233">
          <cell r="A233">
            <v>1</v>
          </cell>
        </row>
        <row r="234">
          <cell r="A234">
            <v>128</v>
          </cell>
        </row>
        <row r="235">
          <cell r="A235">
            <v>130</v>
          </cell>
        </row>
        <row r="236">
          <cell r="A236">
            <v>67</v>
          </cell>
        </row>
        <row r="237">
          <cell r="A237">
            <v>129</v>
          </cell>
        </row>
      </sheetData>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D"/>
      <sheetName val="TN"/>
      <sheetName val="THN"/>
      <sheetName val="CAMAY"/>
      <sheetName val="VL"/>
      <sheetName val="NHANCONGduong"/>
      <sheetName val="Nhan cong cong"/>
      <sheetName val="VUA"/>
      <sheetName val="HSO"/>
      <sheetName val="Phatsinh"/>
      <sheetName val="KHTT"/>
      <sheetName val="00000000"/>
      <sheetName val="10000000"/>
      <sheetName val="20000000"/>
      <sheetName val="30000000"/>
      <sheetName val="XL4Poppy"/>
      <sheetName val="XL4Poppy (2)"/>
      <sheetName val="Congty"/>
      <sheetName val="VPPN"/>
      <sheetName val="XN74"/>
      <sheetName val="XN54"/>
      <sheetName val="XN33"/>
      <sheetName val="NK96"/>
      <sheetName val="XL4Test5"/>
      <sheetName val="NHALCONGduong"/>
      <sheetName val="Sheet1"/>
      <sheetName val="Sheet2"/>
      <sheetName val="Sheet3"/>
      <sheetName val="Nhan cong`#/.g"/>
      <sheetName val="CHTT"/>
      <sheetName val="N6"/>
      <sheetName val="PHU XUAN"/>
      <sheetName val="PHU XUAN (2)"/>
      <sheetName val="TRAN-TRUONGXUAN"/>
      <sheetName val="TRAN-TRUONGXUAN (2)"/>
      <sheetName val="QLO28"/>
      <sheetName val="tinhlo10"/>
      <sheetName val="HOA AN (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TN"/>
      <sheetName val="XXXXXXXX"/>
      <sheetName val="ဳ0000000"/>
      <sheetName val="NLANCONGduong"/>
      <sheetName val="Tra_bang"/>
      <sheetName val="VaoMavaKL"/>
      <sheetName val="VaoSL"/>
      <sheetName val="KQPTVL"/>
      <sheetName val="KQPTVLNgang"/>
      <sheetName val="DMCTDoiDonVi"/>
      <sheetName val="CMa"/>
      <sheetName val="NC"/>
      <sheetName val="MTC"/>
      <sheetName val="XL_x0014_Poppy"/>
      <sheetName val="TT"/>
      <sheetName val="THM"/>
      <sheetName val="THAT"/>
      <sheetName val="THTN"/>
      <sheetName val="THGC"/>
      <sheetName val="GCTL"/>
      <sheetName val="NHALCONGdu_x000f_ng"/>
      <sheetName val="Nha_x000e_ cong`#/.g"/>
      <sheetName val="DTCT"/>
      <sheetName val="DGduong"/>
      <sheetName val="PhatsiûÎ"/>
      <sheetName val="XL4Poppy (2䀁"/>
      <sheetName val="TT35"/>
      <sheetName val="?0000000"/>
      <sheetName val="lam-moi"/>
      <sheetName val="DONGIA"/>
      <sheetName val="thao-go"/>
      <sheetName val="TH XL"/>
      <sheetName val="XL4Poppy (2?"/>
      <sheetName val="FHANCONGduong"/>
      <sheetName val="N`an cong cong"/>
      <sheetName val="dongia (2)"/>
      <sheetName val="LKVL-CK-HT-GD1"/>
      <sheetName val="giathanh1"/>
      <sheetName val="THPDMoi  (2)"/>
      <sheetName val="gtrinh"/>
      <sheetName val="phuluc1"/>
      <sheetName val="TONG HOP VL-NC"/>
      <sheetName val="chitiet"/>
      <sheetName val="TONGKE3p "/>
      <sheetName val="TH VL, NC, DDHT Thanhphuoc"/>
      <sheetName val="#REF"/>
      <sheetName val="DON GIA"/>
      <sheetName val="TONGKE-HT"/>
      <sheetName val="DG"/>
      <sheetName val="t-h HA THE"/>
      <sheetName val="CHITIET VL-NC-TT -1p"/>
      <sheetName val="TONG HOP VL-NC TT"/>
      <sheetName val="TNHCHINH"/>
      <sheetName val="CHITIET VL-NC"/>
      <sheetName val="VC"/>
      <sheetName val="Tiepdia"/>
      <sheetName val="CHITIET VL-NC-TT-3p"/>
      <sheetName val="TDTKP"/>
      <sheetName val="TDTKP1"/>
      <sheetName val="KPVC-BD "/>
      <sheetName val="VCV-BE-TONG"/>
      <sheetName val="GIAVL"/>
      <sheetName val="Sh_x0003__x0000_t3"/>
      <sheetName val="Tai khoan"/>
      <sheetName val="CTGS"/>
      <sheetName val="vlieu"/>
      <sheetName val="Bang_tra"/>
      <sheetName val="²_x0000__x0000_t4"/>
      <sheetName val="NHALCOJGduong"/>
      <sheetName val="TPAN-TRUONGXUAN"/>
      <sheetName val="S(eet12"/>
      <sheetName val="Chiet tinh dz35"/>
      <sheetName val="Nhan cong`#_.g"/>
      <sheetName val="Nha_x000e_ cong`#_.g"/>
      <sheetName val="_0000000"/>
      <sheetName val="XL4Poppy (2_"/>
      <sheetName val="Cp&gt;10-Ln&lt;10"/>
      <sheetName val="Ln&lt;20"/>
      <sheetName val="EIRR&gt;1&lt;1"/>
      <sheetName val="EIRR&gt; 2"/>
      <sheetName val="EIRR&lt;2"/>
      <sheetName val="Dieuchinh"/>
      <sheetName val="TSCD"/>
      <sheetName val="gvl"/>
      <sheetName val="Nhan_cong_cong"/>
      <sheetName val="XL4Poppy_(2)"/>
      <sheetName val="Nhan_cong`#/_g"/>
      <sheetName val="PHU_XUAN"/>
      <sheetName val="PHU_XUAN_(2)"/>
      <sheetName val="TRAN-TRUONGXUAN_(2)"/>
      <sheetName val="HOA_AN_(2)"/>
      <sheetName val="XL4Poppy_(2䀁"/>
      <sheetName val="N`an_cong_cong"/>
      <sheetName val="Nha_cong`#/_g"/>
      <sheetName val="NHANCONGduo.g"/>
      <sheetName val="Nhan ckng cong"/>
      <sheetName val="10_x0010_00000"/>
      <sheetName val="XL4Pop0y (2)"/>
      <sheetName val="Nhan cong`_x0003_/.g"/>
      <sheetName val="NHALÃONGduong"/>
      <sheetName val="Óheet1"/>
      <sheetName val="CÈTT"/>
      <sheetName val="TRAN-TÒUONGXUAN"/>
      <sheetName val="XXHXXXXX"/>
      <sheetName val="V!oSL"/>
      <sheetName val="ÄMCTDoiDonVi"/>
      <sheetName val="²_x0000__x0000_€t4"/>
      <sheetName val="tra_vat_lieu"/>
      <sheetName val="MTO REV.2(ARMOR)"/>
      <sheetName val="²"/>
      <sheetName val="²??t4"/>
      <sheetName val="Sh_x0003_?t3"/>
      <sheetName val="²__t4"/>
      <sheetName val="MTL$-INTER"/>
      <sheetName val="Shegt6"/>
      <sheetName val="Shget7"/>
      <sheetName val="Sjeet8"/>
      <sheetName val="Sheeu15"/>
      <sheetName val="XXXYXXXX"/>
      <sheetName val="Overview"/>
      <sheetName val="Sh_x0003_"/>
      <sheetName val="XL4Test5S"/>
      <sheetName val="²??€t4"/>
      <sheetName val="SUMMARY"/>
      <sheetName val="2000_x0010_000"/>
      <sheetName val="HE SO"/>
      <sheetName val="Coc 32 m(Cho mo)"/>
      <sheetName val="Nhan cong`_x0003__.g"/>
      <sheetName val="Sh_x0003__t3"/>
      <sheetName val="KQPTRLNgang"/>
      <sheetName val="DTCP"/>
      <sheetName val="CLa"/>
      <sheetName val="HL4Poppy"/>
      <sheetName val="Tra KS"/>
      <sheetName val="Chi phi khac 4.3KH-CP"/>
      <sheetName val="Nhatkychung"/>
      <sheetName val="Nhatkychung - cu"/>
      <sheetName val="THPD ±µ_x0008_&quot;_x0000__x0000__x0000_"/>
      <sheetName val="Truot_nen"/>
      <sheetName val="Luong+may"/>
      <sheetName val="tra-vat-lieu"/>
      <sheetName val="TRAN-TRUONG塅䕃⹌塅E(2)"/>
      <sheetName val="XL4Poppy_(2?"/>
      <sheetName val="nhan cong"/>
      <sheetName val="uniBase"/>
      <sheetName val="vniBase"/>
      <sheetName val="abcBase"/>
      <sheetName val="Nhan_cong`#__g"/>
      <sheetName val="Nha_cong`#__g"/>
      <sheetName val="DAMNEN KHONG HC"/>
      <sheetName val="DAM NEN HC"/>
      <sheetName val="T_NG HOP VL-NC TT"/>
      <sheetName val="²__€t4"/>
      <sheetName val="NEW-PANEL"/>
      <sheetName val="DT32"/>
      <sheetName val="M_x0014_C"/>
      <sheetName val="chitimc"/>
      <sheetName val="Chiet_tinh_dz35"/>
      <sheetName val="NHALCO_x000e_Gduong"/>
      <sheetName val="XLPoppy"/>
      <sheetName val="NHALCONGdu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refreshError="1"/>
      <sheetData sheetId="65"/>
      <sheetData sheetId="66"/>
      <sheetData sheetId="67"/>
      <sheetData sheetId="68"/>
      <sheetData sheetId="69"/>
      <sheetData sheetId="70"/>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 sheetId="115" refreshError="1"/>
      <sheetData sheetId="116" refreshError="1"/>
      <sheetData sheetId="117" refreshError="1"/>
      <sheetData sheetId="118" refreshError="1"/>
      <sheetData sheetId="119"/>
      <sheetData sheetId="120"/>
      <sheetData sheetId="121"/>
      <sheetData sheetId="122" refreshError="1"/>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refreshError="1"/>
      <sheetData sheetId="162"/>
      <sheetData sheetId="163"/>
      <sheetData sheetId="164" refreshError="1"/>
      <sheetData sheetId="165"/>
      <sheetData sheetId="166"/>
      <sheetData sheetId="167"/>
      <sheetData sheetId="168"/>
      <sheetData sheetId="169"/>
      <sheetData sheetId="170" refreshError="1"/>
      <sheetData sheetId="171" refreshError="1"/>
      <sheetData sheetId="172"/>
      <sheetData sheetId="173"/>
      <sheetData sheetId="174" refreshError="1"/>
      <sheetData sheetId="175"/>
      <sheetData sheetId="176" refreshError="1"/>
      <sheetData sheetId="177" refreshError="1"/>
      <sheetData sheetId="178" refreshError="1"/>
      <sheetData sheetId="179" refreshError="1"/>
      <sheetData sheetId="180"/>
      <sheetData sheetId="181" refreshError="1"/>
      <sheetData sheetId="182"/>
      <sheetData sheetId="183"/>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refreshError="1"/>
      <sheetData sheetId="2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 bu"/>
      <sheetName val="GD1-2000"/>
      <sheetName val="GD1-1999"/>
      <sheetName val="tong hop TDT"/>
      <sheetName val="vienvia"/>
      <sheetName val="GD2-2001"/>
      <sheetName val="k110-115"/>
      <sheetName val="k115-118"/>
      <sheetName val="k118-120"/>
      <sheetName val="denbu"/>
      <sheetName val="#REF"/>
      <sheetName val="tong hop"/>
      <sheetName val="phan tich DG"/>
      <sheetName val="gia vat lieu"/>
      <sheetName val="gia xe may"/>
      <sheetName val="gia nhan cong"/>
      <sheetName val="XL4Test5"/>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XL4Poppy"/>
      <sheetName val="47"/>
      <sheetName val="120"/>
      <sheetName val="121+315"/>
      <sheetName val="122+225"/>
      <sheetName val="46"/>
      <sheetName val="42"/>
      <sheetName val="40"/>
      <sheetName val=" K1(L1)"/>
      <sheetName val="00000000"/>
      <sheetName val="10000000"/>
      <sheetName val="XXXXXXXX"/>
      <sheetName val="C45"/>
      <sheetName val="C45-2004"/>
      <sheetName val="C46 "/>
      <sheetName val="Quý 4-2004"/>
      <sheetName val="C47 (1)"/>
      <sheetName val="C47 (2)"/>
      <sheetName val="C47 (3)"/>
      <sheetName val="C47a)"/>
      <sheetName val="C47a) (1)"/>
      <sheetName val="C47a) (2)"/>
      <sheetName val="C47 b"/>
      <sheetName val="C45C"/>
      <sheetName val="C04-BH "/>
      <sheetName val="02-SBH "/>
      <sheetName val="Dsuc"/>
      <sheetName val="DS Dsuc"/>
      <sheetName val="BHYT"/>
      <sheetName val="DS BHYT"/>
      <sheetName val="Giahan"/>
      <sheetName val="C47-456"/>
      <sheetName val="C46"/>
      <sheetName val="C47-PII"/>
      <sheetName val="KHTC 2004 "/>
      <sheetName val="Bao cao Quy"/>
      <sheetName val="Bao cao thuc hien KH"/>
      <sheetName val="Gia thanh Sx"/>
      <sheetName val="KH 11+12-2004"/>
      <sheetName val="KH thang 12-2004"/>
      <sheetName val="Bo sung Thang 10"/>
      <sheetName val="KH Xin"/>
      <sheetName val="KH thang 9+10"/>
      <sheetName val="KH tu 15-08"/>
      <sheetName val="KH TC -2 Da nop Cty"/>
      <sheetName val="KH TC T8"/>
      <sheetName val="00000001"/>
      <sheetName val="00000002"/>
      <sheetName val="00000003"/>
      <sheetName val="00000004"/>
      <sheetName val="00000005"/>
      <sheetName val="00000006"/>
      <sheetName val="Xuat NL"/>
      <sheetName val="Nhap NL"/>
      <sheetName val="SL"/>
      <sheetName val="TK623"/>
      <sheetName val="TK152"/>
      <sheetName val="DCCN2"/>
      <sheetName val="chi phi luong quan ly"/>
      <sheetName val="chi phi luong lai xe,may"/>
      <sheetName val="sl2"/>
      <sheetName val="DCCN1"/>
      <sheetName val="TK621"/>
      <sheetName val="TK622"/>
      <sheetName val="TK627"/>
      <sheetName val="Nhat trinh o to"/>
      <sheetName val="621moi"/>
      <sheetName val="Nhat trinh may"/>
      <sheetName val="Phu Luc DC tham dinh lien so I"/>
      <sheetName val="BangTH LS tham dinh I"/>
      <sheetName val="Phu luc DC BS II"/>
      <sheetName val="BangTH BS II"/>
      <sheetName val="Phu luc trinh giai trinh II"/>
      <sheetName val="BangTH LS BS II"/>
      <sheetName val="th"/>
      <sheetName val="ptvl0-1"/>
      <sheetName val="0-1"/>
      <sheetName val="ptvl4-5"/>
      <sheetName val="4-5"/>
      <sheetName val="ptvl3-4"/>
      <sheetName val="3-4"/>
      <sheetName val="ptvl2-3"/>
      <sheetName val="2-3"/>
      <sheetName val="vlcong"/>
      <sheetName val="ptvl1-2"/>
      <sheetName val="1-2"/>
      <sheetName val="TIEN L"/>
      <sheetName val="THKL"/>
      <sheetName val="CVC"/>
      <sheetName val="BVL"/>
      <sheetName val="PTVL"/>
      <sheetName val="DT"/>
      <sheetName val="THDT"/>
      <sheetName val="KLdat"/>
      <sheetName val="KLthep"/>
      <sheetName val="DG"/>
      <sheetName val="DTKS"/>
      <sheetName val="DG "/>
      <sheetName val="tong iop TDT"/>
      <sheetName val="#RAF"/>
      <sheetName val="Dgia du thau"/>
      <sheetName val="TH thau"/>
      <sheetName val="KH TA T8"/>
      <sheetName val="#REF!"/>
      <sheetName val="tuong"/>
      <sheetName val="KH t_x0000_ 15u08"/>
      <sheetName val="xH TK -2CDa  op nty"/>
      <sheetName val="DT Nha may sua bo sung"/>
      <sheetName val="KHO"/>
      <sheetName val="X.SON"/>
      <sheetName val="XDCB"/>
      <sheetName val="SAT"/>
      <sheetName val="TO DIEN"/>
      <sheetName val="TAP VU"/>
      <sheetName val="SON NEN"/>
      <sheetName val="QIN JI"/>
      <sheetName val="D ONG"/>
      <sheetName val="LR TAI"/>
      <sheetName val="LR BUS"/>
      <sheetName val="kiem dinh"/>
      <sheetName val="vp"/>
      <sheetName val="co dien"/>
      <sheetName val="cxanh"/>
      <sheetName val="bodyshop tai"/>
      <sheetName val="THONG KE"/>
      <sheetName val="VL 05"/>
      <sheetName val="BCKHTH"/>
      <sheetName val="DKKH"/>
      <sheetName val="BCKH02"/>
      <sheetName val="Doanh thu 2003"/>
      <sheetName val="MTL$-INTER"/>
      <sheetName val="BIA-tllq"/>
      <sheetName val="BIA-bv"/>
      <sheetName val="BIA (2)"/>
      <sheetName val="gt-pa2"/>
      <sheetName val="gt-pa-qh"/>
      <sheetName val="gt-pa1"/>
      <sheetName val="CAUDOUNG-pa1"/>
      <sheetName val="ks_da-pa1"/>
      <sheetName val="KLTHUCpa1"/>
      <sheetName val="BIA"/>
      <sheetName val="THDC"/>
      <sheetName val="THKP"/>
      <sheetName val="BCLVT"/>
      <sheetName val="TH DCS"/>
      <sheetName val="DT-DCS"/>
      <sheetName val="VT"/>
      <sheetName val="THVT"/>
      <sheetName val="TH DG"/>
      <sheetName val="DT - DG"/>
      <sheetName val="VTDG"/>
      <sheetName val="TH-DG"/>
      <sheetName val="TH-NB"/>
      <sheetName val="DU TOAN"/>
      <sheetName val="Tien An T11"/>
      <sheetName val="DNPD-QL"/>
      <sheetName val="Bang luong"/>
      <sheetName val="Bang CC"/>
      <sheetName val=" Luong nghien "/>
      <sheetName val="QT-LN"/>
      <sheetName val="Giantiep"/>
      <sheetName val="Phuc vu"/>
      <sheetName val="May Phat"/>
      <sheetName val="1813"/>
      <sheetName val="gia nhan cong_x0008__x0000__x0000_XL4Test5_x0007__x0000__x0000_C47-"/>
      <sheetName val="CLdat"/>
      <sheetName val="Nhat trin` may"/>
      <sheetName val="_x0000__x0000_"/>
      <sheetName val="KH TC -2 Dၡ nop Cty"/>
      <sheetName val="CLech"/>
      <sheetName val="VC Bo"/>
      <sheetName val="Dgiai"/>
      <sheetName val="ap gia"/>
      <sheetName val="THQT"/>
      <sheetName val="Kluong"/>
      <sheetName val="MTO REV.2(ARMOR)"/>
      <sheetName val="Xuly Data"/>
      <sheetName val="-PII_x000a__x0000__x0000_KHTC 2004 _x000b__x0000__x0000_Bao cao Quy"/>
      <sheetName val="Sheep8"/>
      <sheetName val="Socio-economic information"/>
      <sheetName val="Project related provinces2003"/>
      <sheetName val="GDP Growth"/>
      <sheetName val="So- eco dev by pro"/>
      <sheetName val="KH t"/>
      <sheetName val="gia nhan cong_x0008_"/>
      <sheetName val=""/>
      <sheetName val="ý_x0006__x0000__x0000_456"/>
      <sheetName val="KH TC -2 D? nop Cty"/>
      <sheetName val="pt_x0009__x0008__x0010__x0000__x0000_"/>
      <sheetName val="Tu dien"/>
      <sheetName val="Bao cao KQTH quy hoach 135_x0000__x0000_ĄĄ"/>
      <sheetName val="BANG KE CHI PHI THANG_x0000_$ਭ!_x0000_ĄĄ¿_x0000_"/>
      <sheetName val="lt-tl"/>
      <sheetName val="px3-tl"/>
      <sheetName val="px1-tl"/>
      <sheetName val="vp-tl"/>
      <sheetName val="px2,tb-tl"/>
      <sheetName val="th-qt"/>
      <sheetName val="bqt"/>
      <sheetName val="tl-khovt"/>
      <sheetName val="dtkhovt"/>
      <sheetName val="Sheet17"/>
      <sheetName val="Sheet18"/>
      <sheetName val="DS heYT"/>
      <sheetName val="T3"/>
      <sheetName val="T4"/>
      <sheetName val="BC"/>
      <sheetName val="THX7"/>
      <sheetName val="T9"/>
      <sheetName val="T12"/>
      <sheetName val="T1"/>
      <sheetName val="T2"/>
      <sheetName val="T03"/>
      <sheetName val="®"/>
      <sheetName val="BC thi dua"/>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sheetData sheetId="132" refreshError="1"/>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sheetData sheetId="199"/>
      <sheetData sheetId="200"/>
      <sheetData sheetId="201"/>
      <sheetData sheetId="202"/>
      <sheetData sheetId="203"/>
      <sheetData sheetId="204"/>
      <sheetData sheetId="205"/>
      <sheetData sheetId="206"/>
      <sheetData sheetId="207"/>
      <sheetData sheetId="208" refreshError="1"/>
      <sheetData sheetId="209" refreshError="1"/>
      <sheetData sheetId="210" refreshError="1"/>
      <sheetData sheetId="211"/>
      <sheetData sheetId="212"/>
      <sheetData sheetId="213"/>
      <sheetData sheetId="214"/>
      <sheetData sheetId="215"/>
      <sheetData sheetId="216"/>
      <sheetData sheetId="217"/>
      <sheetData sheetId="218" refreshError="1"/>
      <sheetData sheetId="219"/>
      <sheetData sheetId="220" refreshError="1"/>
      <sheetData sheetId="221" refreshError="1"/>
      <sheetData sheetId="222" refreshError="1"/>
      <sheetData sheetId="223" refreshError="1"/>
      <sheetData sheetId="224" refreshError="1"/>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ucap"/>
      <sheetName val="nen"/>
      <sheetName val="mat"/>
      <sheetName val="atgt"/>
      <sheetName val="cong"/>
      <sheetName val="vua"/>
      <sheetName val="gvl"/>
      <sheetName val="dtoan"/>
      <sheetName val="dtxl-duong"/>
      <sheetName val="gtxl-duong(11m)"/>
      <sheetName val="gtxl-cau"/>
      <sheetName val="cpkhac-Bm=11m"/>
      <sheetName val="thkphi-Bm=11m"/>
      <sheetName val="gpmb"/>
      <sheetName val="Sheet1"/>
      <sheetName val="dap"/>
      <sheetName val="XL4Poppy"/>
      <sheetName val="Congty"/>
      <sheetName val="VPPN"/>
      <sheetName val="XN74"/>
      <sheetName val="XN54"/>
      <sheetName val="XN33"/>
      <sheetName val="NK96"/>
      <sheetName val="XL4Test5"/>
      <sheetName val="C.noTX01"/>
      <sheetName val="Sheet2"/>
      <sheetName val="Chart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XXXXXXXX"/>
      <sheetName val="gtxl-duone(11m)"/>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0"/>
      <sheetName val="00000000"/>
      <sheetName val="10000000"/>
      <sheetName val="XXXXXXX1"/>
      <sheetName val="20000000"/>
      <sheetName val="30000000"/>
      <sheetName val="tong hop"/>
      <sheetName val="phan tich DG"/>
      <sheetName val="gia vat lieu"/>
      <sheetName val="gia xe may"/>
      <sheetName val="gia nhan cong"/>
      <sheetName val="DTCT"/>
      <sheetName val="B2.3"/>
      <sheetName val="CL XD"/>
      <sheetName val="THop"/>
      <sheetName val="CT"/>
      <sheetName val="TienLuong"/>
      <sheetName val="'pmb"/>
      <sheetName val="ChiTiet"/>
      <sheetName val="Don-Gia"/>
      <sheetName val="Nhan-cong"/>
      <sheetName val="May"/>
      <sheetName val="VatLieu"/>
      <sheetName val="Thanh-Toan"/>
      <sheetName val="KLCong"/>
      <sheetName val="Sheet12"/>
      <sheetName val="Sheet13"/>
      <sheetName val="Sheet14"/>
      <sheetName val="Sheet15"/>
      <sheetName val="Sheet16"/>
      <sheetName val="C47-456"/>
      <sheetName val="C46"/>
      <sheetName val="C47-PII"/>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TH-DTXL-luu"/>
      <sheetName val="dieu-phoi-dat-G1"/>
      <sheetName val="TH-DTXL-G1"/>
      <sheetName val="CPXD-TT-04-G1"/>
      <sheetName val="DTCT-G1"/>
      <sheetName val="PTDG-mat"/>
      <sheetName val="PTDG-nen"/>
      <sheetName val="PTDG-ATGT"/>
      <sheetName val="PTDG-cong"/>
      <sheetName val="DGNCII"/>
      <sheetName val="DGNCIII"/>
      <sheetName val="gvt"/>
      <sheetName val="He-so"/>
      <sheetName val="gia-ca-may"/>
      <sheetName val="40000000"/>
      <sheetName val="50000000"/>
      <sheetName val="60000000"/>
      <sheetName val="70000000"/>
      <sheetName val="80000000"/>
      <sheetName val="90000000"/>
      <sheetName val=""/>
      <sheetName val="tra-vat-lieu"/>
      <sheetName val="["/>
      <sheetName val="Sheet3"/>
      <sheetName val="pt0-1"/>
      <sheetName val="kp0-1"/>
      <sheetName val="0-1"/>
      <sheetName val="pt2-3"/>
      <sheetName val="thkp2-3"/>
      <sheetName val="clvl"/>
      <sheetName val="2-3"/>
      <sheetName val="cl1-2"/>
      <sheetName val="thkp1-2"/>
      <sheetName val="clvl1-2"/>
      <sheetName val="1-2"/>
      <sheetName val="C.t)êt C.ty"/>
      <sheetName val="Thuc thanh"/>
      <sheetName val="tkkt-ql38-1-g-2"/>
      <sheetName val="T.HDÔ CN"/>
      <sheetName val="PEDESB"/>
      <sheetName val="CN kho doi"/>
      <sheetName val="CTHTchua TTn?ib?"/>
      <sheetName val="CN2004 N?p TCT"/>
      <sheetName val="_x0001_Y_x0000__x0004__x0000__x0000__x0000__x0001_Y_x0000__x0004__x0000__x0000__x0000__x0001_Y_x0000__x0004__x0000__x0000__x0000__x0001_Y_x0000__x0004__x0000__x0000__x0000_"/>
      <sheetName val="_x0001_Y_x0000__x0004__x0000__x0000__x0000__x0001_Y_x0000__x0004__x0000__x0000__x0000__x0001_Y_x0000__x0004__x0000__x0000__x0000_ _x0001_Y_x0000__x0004__x0000__x0000__x0000_"/>
      <sheetName val="_x0001_Y_x0000__x0004__x0000__x0000__x0000_ª_x0001_Y_x0000__x0004__x0000__x0000__x0000_«_x0001_Y_x0000__x0004__x0000__x0000__x0000_¬_x0001_Y_x0000__x0004__x0000__x0000__x0000_"/>
      <sheetName val="_x0001_Y_x0000__x0004__x0000__x0000__x0000_¶_x0001_Y_x0000__x0004__x0000__x0000__x0000_·_x0001_Y_x0000__x0004__x0000__x0000__x0000_¸_x0001_Y_x0000__x0004__x0000__x0000__x0000_"/>
      <sheetName val="_x0001_Y_x0000__x0004__x0000__x0000__x0000_Â_x0001_Y_x0000__x0004__x0000__x0000__x0000_Ã_x0001_Y_x0000__x0004__x0000__x0000__x0000_Ä_x0001_Y_x0000__x0004__x0000__x0000__x0000_"/>
      <sheetName val="_x0000__x0004__x0000__x0000__x0000__x0001_Y_x0000__x0004__x0000__x0000__x0000__x0001_Y_x0000__x0004__x0000__x0000__x0000__x0001_Y_x0000__x0004__x0000__x0000__x0000__x0001_"/>
      <sheetName val="_x0000__x0004__x0000__x0000__x0000_¥_x0001_Y_x0000__x0004__x0000__x0000__x0000_¦_x0001_Y_x0000__x0004__x0000__x0000__x0000_§_x0001_Y_x0000__x0004__x0000__x0000__x0000_¨_x0001_"/>
      <sheetName val="_x0000__x0004__x0000__x0000__x0000_±_x0001_Y_x0000__x0004__x0000__x0000__x0000_²_x0001_Y_x0000__x0004__x0000__x0000__x0000_³_x0001_Y_x0000__x0004__x0000__x0000__x0000_´_x0001_"/>
      <sheetName val="_x0000__x0004__x0000__x0000__x0000_½_x0001_Y_x0000__x0004__x0000__x0000__x0000_¾_x0001_Y_x0000__x0004__x0000__x0000__x0000_¿_x0001_Y_x0000__x0004__x0000__x0000__x0000_À_x0001_"/>
      <sheetName val="_x0000__x0004__x0000__x0000__x0000_É_x0001_Y_x0000__x0004__x0000__x0000__x0000_Ê_x0001_Y_x0000__x0004__x0000__x0000__x0000_Ë_x0001_Y_x0000__x0004__x0000__x0000__x0000_Ì_x0001_"/>
      <sheetName val="TH_DTXL_luu"/>
      <sheetName val="DCNCII"/>
      <sheetName val="MTO REV.0"/>
      <sheetName val="TN"/>
      <sheetName val="ND"/>
      <sheetName val="MTL$-INTER"/>
      <sheetName val="_x0001_Y_x0000__x0004__x0000__x0000__x0000_’_x0001_Y_x0000__x0004__x0000__x0000__x0000_“_x0001_Y_x0000__x0004__x0000__x0000__x0000_”_x0001_Y_x0000__x0004__x0000__x0000__x0000_"/>
      <sheetName val="_x0001_Y_x0000__x0004__x0000__x0000__x0000_ž_x0001_Y_x0000__x0004__x0000__x0000__x0000_Ÿ_x0001_Y_x0000__x0004__x0000__x0000__x0000_ _x0001_Y_x0000__x0004__x0000__x0000__x0000_"/>
      <sheetName val="gtxl-duoîe(11m)"/>
      <sheetName val="dtxl-du_x0000_n_x0000_"/>
      <sheetName val="chitimc"/>
      <sheetName val="T1-05"/>
      <sheetName val="T2-05"/>
      <sheetName val="T3-05"/>
      <sheetName val="T4-05"/>
      <sheetName val="T5-05"/>
      <sheetName val="T6-05"/>
      <sheetName val="T7-05"/>
      <sheetName val="T8-05"/>
      <sheetName val="T9-05"/>
      <sheetName val="T10-05"/>
      <sheetName val="T11-05"/>
      <sheetName val="T12-05"/>
      <sheetName val="btra"/>
      <sheetName val="BANGTRA"/>
      <sheetName val="gtxl-euone(11m)"/>
      <sheetName val="DG "/>
      <sheetName val="_x0001_Y?_x0004_???_x0001_Y?_x0004_???_x0001_Y?_x0004_???_x0001_Y?_x0004_???"/>
      <sheetName val="_x0001_Y?_x0004_???_x0001_Y?_x0004_???_x0001_Y?_x0004_??? _x0001_Y?_x0004_???"/>
      <sheetName val="_x0001_Y?_x0004_???ª_x0001_Y?_x0004_???«_x0001_Y?_x0004_???¬_x0001_Y?_x0004_???"/>
      <sheetName val="_x0001_Y?_x0004_???¶_x0001_Y?_x0004_???·_x0001_Y?_x0004_???¸_x0001_Y?_x0004_???"/>
      <sheetName val="_x0001_Y?_x0004_???Â_x0001_Y?_x0004_???Ã_x0001_Y?_x0004_???Ä_x0001_Y?_x0004_???"/>
      <sheetName val="_x0001_Y?_x0004_???’_x0001_Y?_x0004_???“_x0001_Y?_x0004_???”_x0001_Y?_x0004_???"/>
      <sheetName val="_x0001_Y?_x0004_???ž_x0001_Y?_x0004_???Ÿ_x0001_Y?_x0004_??? _x0001_Y?_x0004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VL????????"/>
      <sheetName val="Tra_bang"/>
      <sheetName val="_x0001_Y_x0000__x0004__x0000__x0001_Y_x0000__x0004__x0000__x0001_Y_x0000__x0004__x0000__x0001_Y_x0000__x0004__x0000__x0001_Y_x0000__x0004__x0000__x0001_"/>
      <sheetName val="_x0001_Y_x0000__x0004__x0000__x0001_Y_x0000__x0004__x0000__x0001_Y_x0000__x0004__x0000_ _x0001_Y_x0000__x0004__x0000_¡_x0001_Y_x0000__x0004__x0000_¢_x0001_"/>
      <sheetName val="_x0001_Y_x0000__x0004__x0000_ª_x0001_Y_x0000__x0004__x0000_«_x0001_Y_x0000__x0004__x0000_¬_x0001_Y_x0000__x0004__x0000_­_x0001_Y_x0000__x0004__x0000_®_x0001_"/>
      <sheetName val="_x0001_Y_x0000__x0004__x0000_¶_x0001_Y_x0000__x0004__x0000_·_x0001_Y_x0000__x0004__x0000_¸_x0001_Y_x0000__x0004__x0000_¹_x0001_Y_x0000__x0004__x0000_º_x0001_"/>
      <sheetName val="_x0001_Y_x0000__x0004__x0000_Â_x0001_Y_x0000__x0004__x0000_Ã_x0001_Y_x0000__x0004__x0000_Ä_x0001_Y_x0000__x0004__x0000_Å_x0001_Y_x0000__x0004__x0000_Æ_x0001_"/>
      <sheetName val="_x0001_Y"/>
      <sheetName val="giႀ￸nhan cong"/>
      <sheetName val="_pmb"/>
      <sheetName val="_"/>
      <sheetName val="CTHTchua TTn_ib_"/>
      <sheetName val="CN2004 N_p TCT"/>
      <sheetName val="dtxl-du"/>
      <sheetName val="BaocaoC.noHopC."/>
      <sheetName val="_x0001_Y_x0000__x0004__x0000_’_x0001_Y_x0000__x0004__x0000_“_x0001_Y_x0000__x0004__x0000_”_x0001_Y_x0000__x0004__x0000_•_x0001_Y_x0000__x0004__x0000_–_x0001_"/>
      <sheetName val="_x0001_Y_x0000__x0004__x0000_ž_x0001_Y_x0000__x0004__x0000_Ÿ_x0001_Y_x0000__x0004__x0000_ _x0001_Y_x0000__x0004__x0000_¡_x0001_Y_x0000__x0004__x0000_¢_x0001_"/>
      <sheetName val="_x0001_Y_x0000__x0004__x0000_¶_x0001_Y_x0004__x0000_·_x0001_Y_x0000__x0004__x0000_¸_x0001_Y_x0000__x0004__x0000_¹_x0001_Y_x0000__x0004__x0000_º_x0001_Y"/>
      <sheetName val="CN kho ðoi"/>
      <sheetName val="CTHTchýa TTn?ib?"/>
      <sheetName val="_x0001_Y_x0000__x0004__x0000__x0000__x0000_?_x0001_Y_x0000__x0004__x0000__x0000__x0000__x0001_Y_x0000__x0004__x0000__x0000__x0000_ _x0001_Y_x0000__x0004__x0000__x0000__x0000_"/>
      <sheetName val="CTHTc(u_x0000_ _x0000_T*?ib?"/>
      <sheetName val="t02"/>
      <sheetName val="BaoVe"/>
      <sheetName val="Tr Cay"/>
      <sheetName val="T071"/>
      <sheetName val="TRONG CAY T8 (2)"/>
      <sheetName val="V@PN"/>
      <sheetName val="CN Tl￸04"/>
      <sheetName val="thdt"/>
      <sheetName val="ptvl0-1"/>
      <sheetName val="ptvl4-5"/>
      <sheetName val="4-5"/>
      <sheetName val="ptvl3-4"/>
      <sheetName val="3-4"/>
      <sheetName val="ptvl2-3"/>
      <sheetName val="vlcong"/>
      <sheetName val="ptvl1-2"/>
      <sheetName val="nhan cong"/>
      <sheetName val="dtxl-du?n?"/>
      <sheetName val="_x0001_Y?_x0004_?_x0001_Y?_x0004_?_x0001_Y?_x0004_?_x0001_Y?_x0004_?_x0001_Y?_x0004_?_x0001_"/>
      <sheetName val="_x0001_Y?_x0004_?_x0001_Y?_x0004_?_x0001_Y?_x0004_? _x0001_Y?_x0004_?¡_x0001_Y?_x0004_?¢_x0001_"/>
      <sheetName val="_x0001_Y?_x0004_?ª_x0001_Y?_x0004_?«_x0001_Y?_x0004_?¬_x0001_Y?_x0004_?­_x0001_Y?_x0004_?®_x0001_"/>
      <sheetName val="_x0001_Y?_x0004_?¶_x0001_Y?_x0004_?·_x0001_Y?_x0004_?¸_x0001_Y?_x0004_?¹_x0001_Y?_x0004_?º_x0001_"/>
      <sheetName val="_x0001_Y?_x0004_?Â_x0001_Y?_x0004_?Ã_x0001_Y?_x0004_?Ä_x0001_Y?_x0004_?Å_x0001_Y?_x0004_Æ_x0001_"/>
      <sheetName val="_x0001_Y__x0004_____x0001_Y__x0004_____x0001_Y__x0004_____x0001_Y__x0004____"/>
      <sheetName val="_x0001_Y__x0004_____x0001_Y__x0004_____x0001_Y__x0004____ _x0001_Y__x0004____"/>
      <sheetName val="_x0001_Y__x0004____ª_x0001_Y__x0004____«_x0001_Y__x0004____¬_x0001_Y__x0004____"/>
      <sheetName val="_x0001_Y__x0004____¶_x0001_Y__x0004____·_x0001_Y__x0004____¸_x0001_Y__x0004____"/>
      <sheetName val="_x0001_Y__x0004____Â_x0001_Y__x0004____Ã_x0001_Y__x0004____Ä_x0001_Y__x0004____"/>
      <sheetName val="dtxl-du_n_"/>
      <sheetName val="_x0001_Y__x0004___x0001_Y__x0004___x0001_Y__x0004___x0001_Y__x0004___x0001_Y__x0004___x0001_"/>
      <sheetName val="_x0001_Y__x0004___x0001_Y__x0004___x0001_Y__x0004__ _x0001_Y__x0004__¡_x0001_Y__x0004__¢_x0001_"/>
      <sheetName val="_x0001_Y__x0004__ª_x0001_Y__x0004__«_x0001_Y__x0004__¬_x0001_Y__x0004__­_x0001_Y__x0004__®_x0001_"/>
      <sheetName val="_x0001_Y__x0004__¶_x0001_Y__x0004__·_x0001_Y__x0004__¸_x0001_Y__x0004__¹_x0001_Y__x0004__º_x0001_"/>
      <sheetName val="_x0001_Y__x0004__Â_x0001_Y__x0004__Ã_x0001_Y__x0004__Ä_x0001_Y__x0004__Å_x0001_Y__x0004_Æ_x0001_"/>
      <sheetName val="CTHTchýa TTn_ib_"/>
      <sheetName val="_x0000__x0004__x0000__x0000__x0000_™_x0001_Y_x0000__x0004__x0000__x0000__x0000_š_x0001_Y_x0000__x0004__x0000__x0000__x0000_›_x0001_Y_x0000__x0004__x0000__x0000__x0000_œ_x0001_"/>
      <sheetName val="KLDG_x0014_T&lt;120% (2)"/>
      <sheetName val="_x0018_XXXXXX0"/>
      <sheetName val="N/ Ca.N"/>
      <sheetName val="CTHTchưa TTn᳙ibộ"/>
      <sheetName val="ATM"/>
      <sheetName val="BCA"/>
      <sheetName val="Anca"/>
      <sheetName val="TT Luong"/>
      <sheetName val="TTATM"/>
      <sheetName val="Duyet"/>
      <sheetName val="THKL_nghiemthu"/>
      <sheetName val="DTCTtaluy_(2)"/>
      <sheetName val="KLDGTT&lt;120%_(2)"/>
      <sheetName val="TH_(2)"/>
      <sheetName val="tong_hop"/>
      <sheetName val="phan_tich_DG"/>
      <sheetName val="gia_vat_lieu"/>
      <sheetName val="gia_xe_may"/>
      <sheetName val="gia_nhan_cong"/>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B2_3"/>
      <sheetName val="CL_XD"/>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C_t)êt_C_ty"/>
      <sheetName val="Thuc_thanh"/>
      <sheetName val="YYYYYYYYYYY"/>
      <sheetName val="YYY Y¡Y¢Y£Y¤Y¥Y¦Y§Y¨"/>
      <sheetName val="YªY«Y¬Y­Y®Y¯Y°Y±Y²Y³Y´"/>
      <sheetName val="Y¶Y·Y¸Y¹YºY»Y¼Y½Y¾Y¿YÀ"/>
      <sheetName val="YÂYÃYÄYÅYÆYÇYÈYÉYÊYËYÌ"/>
      <sheetName val="TSO_CHUNG"/>
      <sheetName val="ctTBA"/>
      <sheetName val="CN Tl?04"/>
      <sheetName val="1-2_x0000__x0000__x0000__x0000__x0000__x0000__x0000__x0000__x0000__x0000__x0000_냼η_x0000__x0004__x0000__x0000__x0000__x0000__x0000__x0000_钌έ_x0000__x0000__x0000__x0000__x0000_"/>
      <sheetName val="__x0004_____x0001_Y__x0004_____x0001_Y__x0004_____x0001_Y__x0004_____x0001_"/>
      <sheetName val="__x0004____¥_x0001_Y__x0004____¦_x0001_Y__x0004____§_x0001_Y__x0004____¨_x0001_"/>
      <sheetName val="__x0004____±_x0001_Y__x0004____²_x0001_Y__x0004____³_x0001_Y__x0004____´_x0001_"/>
      <sheetName val="__x0004____½_x0001_Y__x0004____¾_x0001_Y__x0004____¿_x0001_Y__x0004____À_x0001_"/>
      <sheetName val="__x0004____É_x0001_Y__x0004____Ê_x0001_Y__x0004____Ë_x0001_Y__x0004____Ì_x0001_"/>
      <sheetName val="CTHTc(u"/>
      <sheetName val="N_ Ca.N"/>
      <sheetName val="CTHTc(u? ?T*?ib?"/>
      <sheetName val="_x0001_Y?_x0004_?Â_x0001_Y?_x0004_?Ã_x0001_Y?_x0004_?Ä_x0001_Y?_x0004_?Å_x0001_Y?_x0004_?Æ_x0001_"/>
      <sheetName val="7_x0010_000000"/>
      <sheetName val="Box-Girder"/>
      <sheetName val="_x0001_Y?_x0004_????_x0001_Y?_x0004_???_x0001_Y?_x0004_??? _x0001_Y?_x0004_???"/>
      <sheetName val="T_HDÔ_CN"/>
      <sheetName val="TH_x000a_DTXL-luu"/>
      <sheetName val="CPXD-TT-04-G_x0011_"/>
      <sheetName val="DTCT_x000a_G1"/>
      <sheetName val="tra-vau-lieu"/>
      <sheetName val="뉃_x0000_Tchưa TTnộibộ"/>
      <sheetName val="CN_kho_doi"/>
      <sheetName val="CTHTchua_TTn?ib?"/>
      <sheetName val="CN2004_N?p_TCT"/>
      <sheetName val="gi??nhan cong"/>
      <sheetName val="t-ql38-1-g-2.xls][_x0000__x0000__x0000__x0000__x0000__x0000__x0000__x0000__x0000__x0000__x0000_??"/>
      <sheetName val="?_x0000_?Tchua TTn?ib?"/>
      <sheetName val="Tong KLBS"/>
      <sheetName val="MTO REV.2(ARMOR)"/>
      <sheetName val="DTCTtÑuy"/>
      <sheetName val="Truot_nen"/>
      <sheetName val="VapLieu"/>
      <sheetName val="BaocanC.No2"/>
      <sheetName val="_x0001_Y__x0004____’_x0001_Y__x0004____“_x0001_Y__x0004____”_x0001_Y__x0004____"/>
      <sheetName val="_x0001_Y__x0004____ž_x0001_Y__x0004____Ÿ_x0001_Y__x0004____ _x0001_Y__x0004____"/>
      <sheetName val="Dữ liệu"/>
      <sheetName val="Khối lượng"/>
      <sheetName val="Dự toán"/>
      <sheetName val="Vật tư"/>
      <sheetName val="Phân tích"/>
      <sheetName val="&lt;Phân tích&gt;"/>
      <sheetName val="Kinh phí"/>
      <sheetName val="Thuyết minh"/>
      <sheetName val="Bìa HS"/>
      <sheetName val="Tiến độ"/>
      <sheetName val="_x0001_Y__x0004______x0001_Y__x0004_____x0001_Y__x0004____ _x0001_Y__x0004____"/>
      <sheetName val="CTHTc(u_ _T__ib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CTHTc(u? T*?ib?"/>
      <sheetName val="_x0001_Y_x0000__x0004__x0000__x0000__x0000_?_x0001_Y_x0000__x0004__x0000__x0000__x0000_Ÿ_x0001_Y_x0000__x0004__x0000__x0000__x0000_ _x0001_Y_x0000__x0004__x0000__x0000__x0000_"/>
      <sheetName val="?_x0004_???™_x0001_Y?_x0004_???š_x0001_Y?_x0004_???›_x0001_Y?_x0004_???œ_x0001_"/>
      <sheetName val="Y’Y“Y”Y•Y–Y—Y˜Y™YšY›Yœ"/>
      <sheetName val="YžYŸY Y¡Y¢Y£Y¤Y¥Y¦Y§Y¨"/>
      <sheetName val="_x0001_Y?_x0004_?’_x0001_Y?_x0004_?“_x0001_Y?_x0004_?”_x0001_Y?_x0004_?•_x0001_Y?_x0004_?–_x0001_"/>
      <sheetName val="_x0001_Y?_x0004_?ž_x0001_Y?_x0004_?Ÿ_x0001_Y?_x0004_? _x0001_Y?_x0004_?¡_x0001_Y?_x0004_?¢_x0001_"/>
      <sheetName val="_x0004_?™_x0001_Y?_x0004_?š_x0001_Y?_x0004_?›_x0001_Y?_x0004_?œ_x0001_"/>
      <sheetName val="_x0001_Y?_x0004_????_x0001_Y?_x0004_???Ÿ_x0001_Y?_x0004_??? _x0001_Y?_x0004_???"/>
      <sheetName val="Shmet2"/>
      <sheetName val="\.HopCNo"/>
      <sheetName val="_x0001_Y?_x0004_?¶_x0001_Y_x0004_?·_x0001_Y?_x0004_?¸_x0001_Y?_x0004_?¹_x0001_Y?_x0004_?º_x0001_Y"/>
      <sheetName val="_x0001_Y?_x0004_?ª_x0001_Y?_x0004_?«_x0001_Y?_x0004_?¬_x0001_Y?_x0004_?­_x0001_Y_x0004_?®_x0001_"/>
      <sheetName val="Tien do thi²_x0000__x0000_g"/>
      <sheetName val="tkku-ql38-1-g-2"/>
      <sheetName val="Thanh,Toan"/>
      <sheetName val="Sheet03"/>
      <sheetName val="VL________"/>
      <sheetName val="1-2???????????냼η?_x0004_??????钌έ?????"/>
      <sheetName val="gia x_x0000__x0000__x0000__x0000__x0000_"/>
      <sheetName val="_x0000__x0004__x0000__x0000__x0000_½_x0001_Y_x0000__x0004__x0000__x0000__x0000_¾_x0001_Y_x0000__x0004__x0000__x0000_¿_x0001_Y_x0000__x0004__x0000__x0000__x0000_À_x0001_"/>
      <sheetName val="TH_x000d_DTXL-luu"/>
      <sheetName val="DTCT_x000d_G1"/>
    </sheetNames>
    <sheetDataSet>
      <sheetData sheetId="0"/>
      <sheetData sheetId="1"/>
      <sheetData sheetId="2"/>
      <sheetData sheetId="3"/>
      <sheetData sheetId="4"/>
      <sheetData sheetId="5"/>
      <sheetData sheetId="6" refreshError="1">
        <row r="59">
          <cell r="Q59">
            <v>2000</v>
          </cell>
        </row>
        <row r="63">
          <cell r="Q63">
            <v>3500</v>
          </cell>
        </row>
        <row r="67">
          <cell r="Q67">
            <v>7270</v>
          </cell>
        </row>
        <row r="69">
          <cell r="Q69">
            <v>60000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refreshError="1"/>
      <sheetData sheetId="241"/>
      <sheetData sheetId="242"/>
      <sheetData sheetId="243"/>
      <sheetData sheetId="244"/>
      <sheetData sheetId="245"/>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sheetData sheetId="262"/>
      <sheetData sheetId="263"/>
      <sheetData sheetId="264"/>
      <sheetData sheetId="265"/>
      <sheetData sheetId="266"/>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sheetData sheetId="325" refreshError="1"/>
      <sheetData sheetId="326" refreshError="1"/>
      <sheetData sheetId="327"/>
      <sheetData sheetId="328" refreshError="1"/>
      <sheetData sheetId="329" refreshError="1"/>
      <sheetData sheetId="330" refreshError="1"/>
      <sheetData sheetId="331" refreshError="1"/>
      <sheetData sheetId="332" refreshError="1"/>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refreshError="1"/>
      <sheetData sheetId="344"/>
      <sheetData sheetId="345"/>
      <sheetData sheetId="346" refreshError="1"/>
      <sheetData sheetId="347" refreshError="1"/>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refreshError="1"/>
      <sheetData sheetId="367"/>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Tong San luong"/>
      <sheetName val="TQT"/>
      <sheetName val="Tong Quyettoan"/>
      <sheetName val="Quyettoan 2001"/>
      <sheetName val="TT tam ung"/>
      <sheetName val="QT thue 2001"/>
      <sheetName val="P bo CPC 2001"/>
      <sheetName val="PB KHTS 2001"/>
      <sheetName val="Dieuchinh thueVAT"/>
      <sheetName val="XL4Poppy"/>
      <sheetName val="THUTHAU99"/>
      <sheetName val="THUTHAU6T_2000"/>
      <sheetName val="THUTHAU_QuyIII_2000"/>
      <sheetName val="Yaly"/>
      <sheetName val="THUTHAU_Nam_2000"/>
      <sheetName val="Soconnop_nam2000"/>
      <sheetName val="THUTHAU_Nam 2000"/>
      <sheetName val="B chinh 6 thang nam 2001"/>
      <sheetName val="B chinh Q3  nam 2001 "/>
      <sheetName val="SD1"/>
      <sheetName val="SD2"/>
      <sheetName val="SD4"/>
      <sheetName val="SD6"/>
      <sheetName val="SD7"/>
      <sheetName val="SD8"/>
      <sheetName val="SD9"/>
      <sheetName val="SD10"/>
      <sheetName val="SD12"/>
      <sheetName val="SD12 (2)"/>
      <sheetName val="Tv"/>
      <sheetName val="Bang ke cac CT"/>
      <sheetName val="000"/>
      <sheetName val="XX0"/>
      <sheetName val="XXX"/>
      <sheetName val="Dong Dau"/>
      <sheetName val="Sau dong"/>
      <sheetName val="Ma xa"/>
      <sheetName val="Me tri"/>
      <sheetName val="My dinh"/>
      <sheetName val="Tong cong"/>
      <sheetName val="Sheet4"/>
      <sheetName val="Sheet5"/>
      <sheetName val="moma o 7+9"/>
      <sheetName val="Sheet2"/>
      <sheetName val="Sheet3"/>
      <sheetName val="Gia VL"/>
      <sheetName val="Bang gia ca may"/>
      <sheetName val="Bang luong CB"/>
      <sheetName val="Bang P.tich CT"/>
      <sheetName val="D.toan chi tiet"/>
      <sheetName val="Bang TH Dtoan"/>
      <sheetName val="XXXXXXXX"/>
      <sheetName val="Do K"/>
      <sheetName val="G hop"/>
      <sheetName val="DCTC"/>
      <sheetName val="T hop"/>
      <sheetName val="Sheet1"/>
      <sheetName val="TPHcat"/>
      <sheetName val="TPH da"/>
      <sheetName val="DTCT"/>
      <sheetName val="PTVT"/>
      <sheetName val="THDT"/>
      <sheetName val="THVT"/>
      <sheetName val="THGT"/>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CBR"/>
      <sheetName val="Congty"/>
      <sheetName val="VPPN"/>
      <sheetName val="XN74"/>
      <sheetName val="XN54"/>
      <sheetName val="XN33"/>
      <sheetName val="NK96"/>
      <sheetName val="XL4Test5"/>
      <sheetName val="Bia"/>
      <sheetName val="TM"/>
      <sheetName val="TH"/>
      <sheetName val="CT"/>
      <sheetName val="CLVL"/>
      <sheetName val="BD52"/>
      <sheetName val="Coc 52"/>
      <sheetName val="BD225"/>
      <sheetName val="Coc 225"/>
      <sheetName val="00000000"/>
      <sheetName val="10000000"/>
      <sheetName val="20000000"/>
      <sheetName val="TK 1331"/>
      <sheetName val="BKe Von vay"/>
      <sheetName val="CP "/>
      <sheetName val="NK Chung"/>
      <sheetName val="So cai"/>
      <sheetName val="NK Thu -Chi"/>
      <sheetName val="SQTM"/>
      <sheetName val="DKCtu"/>
      <sheetName val="CtuGso"/>
      <sheetName val="BCTC"/>
      <sheetName val="Tdoi HD"/>
      <sheetName val="30000000"/>
      <sheetName val="40000000"/>
      <sheetName val="50000000"/>
      <sheetName val="60000000"/>
      <sheetName val="CT Duong"/>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Quang Tri"/>
      <sheetName val="TTHue"/>
      <sheetName val="Da Nang"/>
      <sheetName val="Quang Nam"/>
      <sheetName val="Quang Ngai"/>
      <sheetName val="TH DH-QN"/>
      <sheetName val="KP HD"/>
      <sheetName val="DB HD"/>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m345+400-km345+500 (2)"/>
      <sheetName val="km337+00-km337+34 (3)"/>
      <sheetName val="cong ty so 9 VINACONEX"/>
      <sheetName val="cong ty so 9 VINACONEX (2)"/>
      <sheetName val="tong hop"/>
      <sheetName val="phan tich DG"/>
      <sheetName val="gia vat lieu"/>
      <sheetName val="gia xe may"/>
      <sheetName val="gia nhan cong"/>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du tru di BT,TV,BPhuoc1"/>
      <sheetName val="Nhieu"/>
      <sheetName val="Dung"/>
      <sheetName val="Dung T"/>
      <sheetName val="Bao tuoi tre"/>
      <sheetName val="Tu liem"/>
      <sheetName val="UBDTMN"/>
      <sheetName val="Ban Cde"/>
      <sheetName val="Thach"/>
      <sheetName val="Duong"/>
      <sheetName val="PHBCTU"/>
      <sheetName val="Khac"/>
      <sheetName val="Chi tiet"/>
      <sheetName val="31.3.03"/>
      <sheetName val="PT"/>
      <sheetName val="DT"/>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ThietKe"/>
      <sheetName val="HoSoMT"/>
      <sheetName val="GiamSat"/>
      <sheetName val="ThamDinhTKKT"/>
      <sheetName val="ThamDinhDT"/>
      <sheetName val="QLDA"/>
      <sheetName val="TM (2)"/>
      <sheetName val="KPTH"/>
      <sheetName val="KPTH (2)"/>
      <sheetName val="Noi Suy"/>
      <sheetName val="Bia (2)"/>
      <sheetName val="Gia NC"/>
      <sheetName val="00000001"/>
      <sheetName val="00000002"/>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Sheet8"/>
      <sheetName val="Sheet7"/>
      <sheetName val="Sheet6"/>
      <sheetName val="KHNN"/>
      <sheetName val="DPRRtm"/>
      <sheetName val="Cham cong (5)"/>
      <sheetName val="Ha Thanh"/>
      <sheetName val="THUTHAU6Tџ2000"/>
      <sheetName val="DSKH HN"/>
      <sheetName val="NKY "/>
      <sheetName val="DS-TT"/>
      <sheetName val=" HN NHAP"/>
      <sheetName val="KHO HN"/>
      <sheetName val="CNO "/>
      <sheetName val="Gia VÌ"/>
      <sheetName val="MTO REV_0"/>
      <sheetName val=""/>
      <sheetName val="99Q3299(REV.0)"/>
      <sheetName val="VAY"/>
      <sheetName val="Bom"/>
      <sheetName val="Chart1"/>
      <sheetName val="thang1"/>
      <sheetName val="LUONG1"/>
      <sheetName val="Khoan khau tru"/>
      <sheetName val="cac khoan nop"/>
      <sheetName val="Doan phi CD"/>
      <sheetName val="Tro giup CN"/>
      <sheetName val="QTOAN C.T"/>
      <sheetName val="B.PPL"/>
      <sheetName val="Hop don vi"/>
      <sheetName val="XIN T.TOAN CPC"/>
      <sheetName val="Luong ranh PL"/>
      <sheetName val="Luong noi TPL"/>
      <sheetName val="CAP PHAT LUONG"/>
      <sheetName val="CATHODIC PROTEATION"/>
      <sheetName val="[99Q3299(REV.0).xlsÝK253 AC"/>
      <sheetName val="TK331A"/>
      <sheetName val="TK131B"/>
      <sheetName val="TK131A"/>
      <sheetName val="TK 331c1"/>
      <sheetName val="TK331C"/>
      <sheetName val="CT331-2003"/>
      <sheetName val="CT 331"/>
      <sheetName val="CT131-2003"/>
      <sheetName val="CT 131"/>
      <sheetName val="TK331B"/>
      <sheetName val="+h 10-11"/>
      <sheetName val="T1"/>
      <sheetName val="T2"/>
      <sheetName val="T3"/>
      <sheetName val="T4"/>
      <sheetName val="K243 K98"/>
      <sheetName val="_x000b_255"/>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Quang T2i"/>
      <sheetName val="Quang Ngaa"/>
      <sheetName val="ၨt 24-11"/>
      <sheetName val="Duong cong_x0000_vu hcm (7;) (2)"/>
      <sheetName val="km341+1077 -km341+!177.61"/>
      <sheetName val="TL kenh Hon Cut"/>
      <sheetName val="Hon Soi"/>
      <sheetName val="DG"/>
      <sheetName val="BTH"/>
      <sheetName val="VLQI-2005"/>
      <sheetName val="00000003"/>
      <sheetName val="CP"/>
      <sheetName val="BCT6"/>
      <sheetName val="Tien luong"/>
      <sheetName val="Phan tich"/>
      <sheetName val="Kinh phi"/>
      <sheetName val="Chenh lech"/>
      <sheetName val="TH phan dien"/>
      <sheetName val="Tong hop PXL"/>
      <sheetName val="Van chuyen"/>
      <sheetName val="TH toan bo"/>
      <sheetName val="KP phan dien"/>
      <sheetName val="Phan nuoc"/>
      <sheetName val="TH phan nuoc"/>
      <sheetName val="Kinh phi TDCD"/>
      <sheetName val="Phan tich TDCD"/>
      <sheetName val="Chen lech TDCD"/>
      <sheetName val="Tong hop TDCD"/>
      <sheetName val="Sheet17"/>
      <sheetName val="Sheet18"/>
      <sheetName val="Sheet19"/>
      <sheetName val="Sheet20"/>
      <sheetName val="Sheet21"/>
      <sheetName val="Sheet22"/>
      <sheetName val="Sheet23"/>
      <sheetName val="Sheet24"/>
      <sheetName val="Sheet25"/>
      <sheetName val=" bdca3"/>
      <sheetName val=" BDA3"/>
      <sheetName val="CHAM CONG  nam2004"/>
      <sheetName val="CA 3 &amp; DOC HAI 04"/>
      <sheetName val=" BVCQ"/>
      <sheetName val=" BVBH"/>
      <sheetName val=" BVPXL"/>
      <sheetName val="km346£}0-km346+240 (2)"/>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mau 1"/>
      <sheetName val="mau 10"/>
      <sheetName val="mau 2"/>
      <sheetName val="mau 3"/>
      <sheetName val="mau 4"/>
      <sheetName val="Tai san luu dong"/>
      <sheetName val="Boiduongkiemke"/>
      <sheetName val="Tonghopgiatri"/>
      <sheetName val="Kiemke30-6"/>
      <sheetName val="H-QN_x0000__x0000__x0000__x0000__x0000__x0000__x0000__x0000__x0000__x0000__x0000_줔Ư_x0000__x0004__x0000__x0000__x0000__x0000__x0000__x0000_圌Ư_x0000__x0000__x0000__x0000_"/>
      <sheetName val="ThanhcoSONTAY"/>
      <sheetName val="Thanhco tong hop"/>
      <sheetName val="Truong Ba Trai(xong)"/>
      <sheetName val="QL32Tranh ST"/>
      <sheetName val="NGUYEN VAN TROI Goi3"/>
      <sheetName val="Nut GT D.Anh Troi (xong)"/>
      <sheetName val="B.xung D.DanHoa-ThanhVan(xong)"/>
      <sheetName val="Cai tao ben Tro(xong)"/>
      <sheetName val="Dien Tien phong (Bx)"/>
      <sheetName val="Cong Tan My"/>
      <sheetName val="Tong hop(Chinh)"/>
      <sheetName val="De Ta Lo(Xong)"/>
      <sheetName val="Duong 79 - Goi 3 nt"/>
      <sheetName val="Du toan"/>
      <sheetName val="SD12_x0000_(2)"/>
      <sheetName val="cot tinh tai"/>
    </sheetNames>
    <sheetDataSet>
      <sheetData sheetId="0" refreshError="1"/>
      <sheetData sheetId="1" refreshError="1">
        <row r="1">
          <cell r="A1" t="str">
            <v>PRICE BREAKDOWN FOR ELECTRICAL INSTALLATION WORK</v>
          </cell>
          <cell r="B1" t="str">
            <v xml:space="preserve">  600V CONTROL CA_x0000_LE 12/C 2.0 sq.mm  PVC/PVC</v>
          </cell>
          <cell r="C1">
            <v>-195</v>
          </cell>
          <cell r="D1" t="str">
            <v>M</v>
          </cell>
          <cell r="E1">
            <v>38</v>
          </cell>
          <cell r="F1">
            <v>-7410</v>
          </cell>
          <cell r="G1" t="str">
            <v xml:space="preserve"> </v>
          </cell>
          <cell r="H1">
            <v>0</v>
          </cell>
          <cell r="I1">
            <v>0</v>
          </cell>
          <cell r="J1">
            <v>0</v>
          </cell>
          <cell r="K1" t="str">
            <v xml:space="preserve"> </v>
          </cell>
          <cell r="L1" t="str">
            <v>M+L</v>
          </cell>
          <cell r="M1">
            <v>0</v>
          </cell>
          <cell r="N1">
            <v>0</v>
          </cell>
          <cell r="O1">
            <v>60</v>
          </cell>
          <cell r="P1">
            <v>114600</v>
          </cell>
          <cell r="Q1">
            <v>0</v>
          </cell>
        </row>
        <row r="2">
          <cell r="B2" t="str">
            <v>??  LNG TERMINAL</v>
          </cell>
          <cell r="C2">
            <v>0</v>
          </cell>
          <cell r="D2">
            <v>0</v>
          </cell>
          <cell r="E2">
            <v>0</v>
          </cell>
          <cell r="F2">
            <v>0</v>
          </cell>
          <cell r="G2" t="str">
            <v xml:space="preserve"> </v>
          </cell>
          <cell r="H2">
            <v>0</v>
          </cell>
          <cell r="I2" t="str">
            <v>CTCI Q. NO. : 99Q3299</v>
          </cell>
          <cell r="J2">
            <v>0</v>
          </cell>
          <cell r="K2">
            <v>0</v>
          </cell>
          <cell r="L2">
            <v>0</v>
          </cell>
          <cell r="M2">
            <v>0</v>
          </cell>
          <cell r="N2">
            <v>0</v>
          </cell>
          <cell r="O2">
            <v>0</v>
          </cell>
          <cell r="P2" t="str">
            <v>CTCI Q. NO. : 99Q3299</v>
          </cell>
        </row>
        <row r="3">
          <cell r="B3" t="str">
            <v>LOCATION: ?? ?????</v>
          </cell>
        </row>
        <row r="4">
          <cell r="A4">
            <v>0</v>
          </cell>
          <cell r="B4">
            <v>0</v>
          </cell>
          <cell r="C4">
            <v>0</v>
          </cell>
          <cell r="D4">
            <v>0</v>
          </cell>
          <cell r="E4">
            <v>0</v>
          </cell>
          <cell r="F4">
            <v>0</v>
          </cell>
          <cell r="G4">
            <v>0</v>
          </cell>
          <cell r="H4">
            <v>4.303918780958249E-283</v>
          </cell>
          <cell r="I4">
            <v>0</v>
          </cell>
          <cell r="J4">
            <v>1.4775881111090027E-309</v>
          </cell>
          <cell r="K4">
            <v>0</v>
          </cell>
          <cell r="L4">
            <v>0</v>
          </cell>
          <cell r="M4">
            <v>2.2250743890061491E-308</v>
          </cell>
          <cell r="N4">
            <v>0</v>
          </cell>
          <cell r="O4">
            <v>3.3156563676248386E-316</v>
          </cell>
          <cell r="P4">
            <v>0</v>
          </cell>
          <cell r="Q4">
            <v>0</v>
          </cell>
        </row>
        <row r="5">
          <cell r="E5" t="str">
            <v xml:space="preserve">                  TO SITE</v>
          </cell>
          <cell r="F5">
            <v>0</v>
          </cell>
          <cell r="G5" t="str">
            <v xml:space="preserve">                  TO SITE</v>
          </cell>
          <cell r="H5">
            <v>0</v>
          </cell>
          <cell r="I5">
            <v>0</v>
          </cell>
          <cell r="J5">
            <v>0</v>
          </cell>
          <cell r="K5" t="str">
            <v xml:space="preserve">                  TO SITE</v>
          </cell>
          <cell r="L5">
            <v>0</v>
          </cell>
          <cell r="M5" t="str">
            <v xml:space="preserve">                  TO SITE</v>
          </cell>
        </row>
        <row r="6">
          <cell r="E6" t="str">
            <v xml:space="preserve"> ON SHORE MAT'L (NET) NT$</v>
          </cell>
          <cell r="F6">
            <v>0</v>
          </cell>
          <cell r="G6" t="str">
            <v xml:space="preserve"> OFF SHORE MAT'L (NET) US$</v>
          </cell>
          <cell r="H6">
            <v>0</v>
          </cell>
          <cell r="I6" t="str">
            <v xml:space="preserve">          LABOR MH (NET) </v>
          </cell>
          <cell r="J6">
            <v>0</v>
          </cell>
          <cell r="K6" t="str">
            <v xml:space="preserve">     ON SHORE MAT'L NT$</v>
          </cell>
          <cell r="L6">
            <v>0</v>
          </cell>
          <cell r="M6" t="str">
            <v xml:space="preserve">   OFF SHORE MAT'L US$</v>
          </cell>
          <cell r="N6">
            <v>0</v>
          </cell>
          <cell r="O6" t="str">
            <v xml:space="preserve">        LABOR PRICE NT$</v>
          </cell>
          <cell r="P6">
            <v>0</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G11">
            <v>0</v>
          </cell>
          <cell r="H11">
            <v>0</v>
          </cell>
          <cell r="I11">
            <v>13764</v>
          </cell>
          <cell r="J11">
            <v>13764</v>
          </cell>
          <cell r="K11">
            <v>138612100</v>
          </cell>
          <cell r="L11">
            <v>138612100</v>
          </cell>
          <cell r="M11">
            <v>0</v>
          </cell>
          <cell r="N11">
            <v>0</v>
          </cell>
          <cell r="O11">
            <v>6155030</v>
          </cell>
          <cell r="P11">
            <v>6155030</v>
          </cell>
        </row>
        <row r="12">
          <cell r="F12">
            <v>0</v>
          </cell>
          <cell r="G12">
            <v>0</v>
          </cell>
          <cell r="H12">
            <v>0</v>
          </cell>
          <cell r="I12">
            <v>0</v>
          </cell>
          <cell r="J12">
            <v>0</v>
          </cell>
          <cell r="K12">
            <v>0</v>
          </cell>
          <cell r="L12">
            <v>0</v>
          </cell>
          <cell r="M12">
            <v>0</v>
          </cell>
          <cell r="N12">
            <v>0</v>
          </cell>
          <cell r="O12">
            <v>0</v>
          </cell>
          <cell r="P12">
            <v>0</v>
          </cell>
        </row>
        <row r="13">
          <cell r="A13" t="str">
            <v xml:space="preserve">  B.</v>
          </cell>
          <cell r="B13" t="str">
            <v xml:space="preserve"> POWER DISTRIBUTION SYSTEM</v>
          </cell>
          <cell r="C13">
            <v>130730</v>
          </cell>
          <cell r="D13" t="str">
            <v>M</v>
          </cell>
          <cell r="E13">
            <v>178.00177465004208</v>
          </cell>
          <cell r="F13">
            <v>23270172</v>
          </cell>
          <cell r="G13">
            <v>0</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G14">
            <v>0</v>
          </cell>
          <cell r="H14">
            <v>0</v>
          </cell>
          <cell r="I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G15">
            <v>0</v>
          </cell>
          <cell r="H15">
            <v>0</v>
          </cell>
          <cell r="I15">
            <v>28.084645669291337</v>
          </cell>
          <cell r="J15">
            <v>14267</v>
          </cell>
          <cell r="K15">
            <v>18871.641732283464</v>
          </cell>
          <cell r="L15">
            <v>9586794</v>
          </cell>
          <cell r="M15">
            <v>0</v>
          </cell>
          <cell r="N15">
            <v>0</v>
          </cell>
          <cell r="O15">
            <v>8470.6830708661419</v>
          </cell>
          <cell r="P15">
            <v>4303107</v>
          </cell>
        </row>
        <row r="16">
          <cell r="F16">
            <v>0</v>
          </cell>
          <cell r="G16">
            <v>0</v>
          </cell>
          <cell r="H16">
            <v>0</v>
          </cell>
          <cell r="I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G17">
            <v>0</v>
          </cell>
          <cell r="H17">
            <v>0</v>
          </cell>
          <cell r="I17">
            <v>0.40336426914153134</v>
          </cell>
          <cell r="J17">
            <v>3477</v>
          </cell>
          <cell r="K17">
            <v>104.6885150812065</v>
          </cell>
          <cell r="L17">
            <v>902415</v>
          </cell>
          <cell r="M17">
            <v>0</v>
          </cell>
          <cell r="N17">
            <v>0</v>
          </cell>
          <cell r="O17">
            <v>146.95568445475638</v>
          </cell>
          <cell r="P17">
            <v>1266758</v>
          </cell>
        </row>
        <row r="18">
          <cell r="B18" t="str">
            <v>480/240V, 20KVA</v>
          </cell>
          <cell r="C18">
            <v>6</v>
          </cell>
          <cell r="D18" t="str">
            <v>SET</v>
          </cell>
          <cell r="E18">
            <v>30000</v>
          </cell>
          <cell r="F18">
            <v>0</v>
          </cell>
          <cell r="G18">
            <v>0</v>
          </cell>
          <cell r="H18">
            <v>0</v>
          </cell>
          <cell r="I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G19">
            <v>0</v>
          </cell>
          <cell r="H19">
            <v>0</v>
          </cell>
          <cell r="I19">
            <v>0.20088888888888889</v>
          </cell>
          <cell r="J19">
            <v>452</v>
          </cell>
          <cell r="K19">
            <v>219.19555555555556</v>
          </cell>
          <cell r="L19">
            <v>493190</v>
          </cell>
          <cell r="M19">
            <v>0</v>
          </cell>
          <cell r="N19">
            <v>0</v>
          </cell>
          <cell r="O19">
            <v>56.222222222222221</v>
          </cell>
          <cell r="P19">
            <v>126500</v>
          </cell>
        </row>
        <row r="20">
          <cell r="F20">
            <v>0</v>
          </cell>
          <cell r="G20">
            <v>0</v>
          </cell>
          <cell r="H20">
            <v>0</v>
          </cell>
          <cell r="I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G21">
            <v>0</v>
          </cell>
          <cell r="H21">
            <v>0</v>
          </cell>
          <cell r="I21">
            <v>87.266666666666666</v>
          </cell>
          <cell r="J21">
            <v>1309</v>
          </cell>
          <cell r="K21">
            <v>67271.8</v>
          </cell>
          <cell r="L21">
            <v>1009077</v>
          </cell>
          <cell r="M21">
            <v>0</v>
          </cell>
          <cell r="N21">
            <v>0</v>
          </cell>
          <cell r="O21">
            <v>24435.333333333332</v>
          </cell>
          <cell r="P21">
            <v>366530</v>
          </cell>
        </row>
        <row r="22">
          <cell r="F22">
            <v>0</v>
          </cell>
          <cell r="G22">
            <v>0</v>
          </cell>
          <cell r="H22">
            <v>0</v>
          </cell>
          <cell r="I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G23">
            <v>0</v>
          </cell>
          <cell r="H23">
            <v>0</v>
          </cell>
          <cell r="I23">
            <v>221</v>
          </cell>
          <cell r="J23">
            <v>1326</v>
          </cell>
          <cell r="K23">
            <v>291143.16666666669</v>
          </cell>
          <cell r="L23">
            <v>1746859</v>
          </cell>
          <cell r="M23">
            <v>0</v>
          </cell>
          <cell r="N23">
            <v>0</v>
          </cell>
          <cell r="O23">
            <v>61933.5</v>
          </cell>
          <cell r="P23">
            <v>371601</v>
          </cell>
        </row>
        <row r="24">
          <cell r="F24">
            <v>0</v>
          </cell>
          <cell r="G24">
            <v>0</v>
          </cell>
          <cell r="H24">
            <v>0</v>
          </cell>
          <cell r="I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G25">
            <v>0</v>
          </cell>
          <cell r="H25">
            <v>0</v>
          </cell>
          <cell r="I25">
            <v>17.083333333333332</v>
          </cell>
          <cell r="J25">
            <v>1025</v>
          </cell>
          <cell r="K25">
            <v>12445.316666666668</v>
          </cell>
          <cell r="L25">
            <v>746719</v>
          </cell>
          <cell r="M25">
            <v>0</v>
          </cell>
          <cell r="N25">
            <v>0</v>
          </cell>
          <cell r="O25">
            <v>6387.1</v>
          </cell>
          <cell r="P25">
            <v>383226</v>
          </cell>
        </row>
        <row r="26">
          <cell r="B26">
            <v>0</v>
          </cell>
          <cell r="I26">
            <v>0.15</v>
          </cell>
          <cell r="J26">
            <v>0</v>
          </cell>
          <cell r="K26">
            <v>0.15</v>
          </cell>
          <cell r="L26">
            <v>0</v>
          </cell>
          <cell r="M26">
            <v>0</v>
          </cell>
          <cell r="N26">
            <v>0</v>
          </cell>
          <cell r="O26">
            <v>0</v>
          </cell>
          <cell r="P26">
            <v>2</v>
          </cell>
          <cell r="Q26">
            <v>0</v>
          </cell>
        </row>
        <row r="27">
          <cell r="A27" t="str">
            <v xml:space="preserve">  I.</v>
          </cell>
          <cell r="B27" t="str">
            <v>APS SYSTEM</v>
          </cell>
          <cell r="C27">
            <v>60</v>
          </cell>
          <cell r="D27" t="str">
            <v>SET</v>
          </cell>
          <cell r="E27">
            <v>260365.88333333333</v>
          </cell>
          <cell r="F27">
            <v>15621953</v>
          </cell>
          <cell r="G27">
            <v>0</v>
          </cell>
          <cell r="H27">
            <v>0</v>
          </cell>
          <cell r="I27">
            <v>227.13333333333333</v>
          </cell>
          <cell r="J27">
            <v>13628</v>
          </cell>
          <cell r="K27">
            <v>260365.88333333333</v>
          </cell>
          <cell r="L27">
            <v>15621953</v>
          </cell>
          <cell r="M27">
            <v>0</v>
          </cell>
          <cell r="N27">
            <v>0</v>
          </cell>
          <cell r="O27">
            <v>63605.433333333334</v>
          </cell>
          <cell r="P27">
            <v>3816326</v>
          </cell>
          <cell r="Q27">
            <v>0</v>
          </cell>
        </row>
        <row r="28">
          <cell r="A28">
            <v>23</v>
          </cell>
          <cell r="B28" t="str">
            <v>5S</v>
          </cell>
          <cell r="C28">
            <v>3.5</v>
          </cell>
          <cell r="D28">
            <v>2.11</v>
          </cell>
          <cell r="E28">
            <v>1</v>
          </cell>
          <cell r="F28">
            <v>0</v>
          </cell>
          <cell r="G28">
            <v>0</v>
          </cell>
          <cell r="H28">
            <v>0</v>
          </cell>
          <cell r="I28">
            <v>0.3</v>
          </cell>
          <cell r="J28">
            <v>0</v>
          </cell>
          <cell r="K28">
            <v>0.3</v>
          </cell>
          <cell r="L28">
            <v>0</v>
          </cell>
          <cell r="M28">
            <v>0</v>
          </cell>
          <cell r="N28">
            <v>0</v>
          </cell>
          <cell r="O28">
            <v>0</v>
          </cell>
          <cell r="P28">
            <v>3</v>
          </cell>
          <cell r="Q28">
            <v>0</v>
          </cell>
        </row>
        <row r="29">
          <cell r="A29" t="str">
            <v xml:space="preserve">  J.</v>
          </cell>
          <cell r="B29" t="str">
            <v>U/G CONDUIT BANK</v>
          </cell>
          <cell r="C29">
            <v>2850</v>
          </cell>
          <cell r="D29" t="str">
            <v>M3</v>
          </cell>
          <cell r="E29">
            <v>2070.4561403508774</v>
          </cell>
          <cell r="F29">
            <v>5900800</v>
          </cell>
          <cell r="G29">
            <v>0</v>
          </cell>
          <cell r="H29">
            <v>0</v>
          </cell>
          <cell r="I29">
            <v>9.5898245614035087</v>
          </cell>
          <cell r="J29">
            <v>27331</v>
          </cell>
          <cell r="K29">
            <v>2070.4561403508774</v>
          </cell>
          <cell r="L29">
            <v>5900800</v>
          </cell>
          <cell r="M29">
            <v>0</v>
          </cell>
          <cell r="N29">
            <v>0</v>
          </cell>
          <cell r="O29">
            <v>7703.0175438596489</v>
          </cell>
          <cell r="P29">
            <v>21953600</v>
          </cell>
          <cell r="Q29">
            <v>0</v>
          </cell>
        </row>
        <row r="30">
          <cell r="A30">
            <v>25</v>
          </cell>
          <cell r="B30" t="str">
            <v>5S</v>
          </cell>
          <cell r="C30">
            <v>5</v>
          </cell>
          <cell r="D30">
            <v>2.77</v>
          </cell>
          <cell r="E30">
            <v>1</v>
          </cell>
          <cell r="F30">
            <v>0</v>
          </cell>
          <cell r="G30">
            <v>0</v>
          </cell>
          <cell r="H30">
            <v>0</v>
          </cell>
          <cell r="I30">
            <v>0.3</v>
          </cell>
          <cell r="J30">
            <v>0</v>
          </cell>
          <cell r="K30">
            <v>0.3</v>
          </cell>
          <cell r="L30">
            <v>0</v>
          </cell>
          <cell r="M30">
            <v>0</v>
          </cell>
          <cell r="N30">
            <v>0</v>
          </cell>
          <cell r="O30">
            <v>0</v>
          </cell>
          <cell r="P30">
            <v>4</v>
          </cell>
          <cell r="Q30">
            <v>0</v>
          </cell>
        </row>
        <row r="31">
          <cell r="A31">
            <v>26</v>
          </cell>
          <cell r="B31" t="str">
            <v>5S</v>
          </cell>
          <cell r="C31">
            <v>6</v>
          </cell>
          <cell r="D31">
            <v>2.77</v>
          </cell>
          <cell r="E31">
            <v>1.7652958621831609E-284</v>
          </cell>
          <cell r="F31">
            <v>0</v>
          </cell>
          <cell r="G31">
            <v>0</v>
          </cell>
          <cell r="H31">
            <v>0</v>
          </cell>
          <cell r="I31">
            <v>0</v>
          </cell>
          <cell r="J31">
            <v>0</v>
          </cell>
          <cell r="K31" t="str">
            <v>M+L</v>
          </cell>
          <cell r="L31">
            <v>0</v>
          </cell>
          <cell r="M31">
            <v>0</v>
          </cell>
          <cell r="N31">
            <v>0</v>
          </cell>
          <cell r="O31">
            <v>0</v>
          </cell>
          <cell r="P31">
            <v>0</v>
          </cell>
          <cell r="Q31">
            <v>0</v>
          </cell>
        </row>
        <row r="32">
          <cell r="A32">
            <v>22.062500003958178</v>
          </cell>
          <cell r="B32" t="str">
            <v>TOTAL (ALT-1)</v>
          </cell>
          <cell r="C32">
            <v>0</v>
          </cell>
          <cell r="D32">
            <v>0</v>
          </cell>
          <cell r="E32">
            <v>0</v>
          </cell>
          <cell r="F32">
            <v>197890079</v>
          </cell>
          <cell r="G32">
            <v>0</v>
          </cell>
          <cell r="H32">
            <v>0</v>
          </cell>
          <cell r="I32">
            <v>0</v>
          </cell>
          <cell r="J32">
            <v>109667</v>
          </cell>
          <cell r="K32">
            <v>0</v>
          </cell>
          <cell r="L32">
            <v>197890079</v>
          </cell>
          <cell r="M32">
            <v>0</v>
          </cell>
          <cell r="N32">
            <v>0</v>
          </cell>
          <cell r="O32">
            <v>0</v>
          </cell>
          <cell r="P32">
            <v>48005061</v>
          </cell>
          <cell r="Q32">
            <v>109667</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row>
        <row r="34">
          <cell r="A34" t="str">
            <v>OTHER</v>
          </cell>
          <cell r="B34" t="str">
            <v xml:space="preserve"> CATHODIC PROTECTION SYSTEM  FOR TRUNK LINE</v>
          </cell>
          <cell r="C34">
            <v>1</v>
          </cell>
          <cell r="D34" t="str">
            <v>LOT</v>
          </cell>
          <cell r="E34" t="str">
            <v xml:space="preserve"> </v>
          </cell>
          <cell r="F34">
            <v>4357694</v>
          </cell>
          <cell r="G34">
            <v>0</v>
          </cell>
          <cell r="H34">
            <v>0</v>
          </cell>
          <cell r="I34">
            <v>0</v>
          </cell>
          <cell r="J34">
            <v>6089</v>
          </cell>
          <cell r="K34">
            <v>0</v>
          </cell>
          <cell r="L34">
            <v>4357694</v>
          </cell>
          <cell r="M34">
            <v>0</v>
          </cell>
          <cell r="N34">
            <v>0</v>
          </cell>
          <cell r="O34">
            <v>0</v>
          </cell>
          <cell r="P34">
            <v>2372268</v>
          </cell>
          <cell r="Q34">
            <v>6089</v>
          </cell>
        </row>
        <row r="35">
          <cell r="A35">
            <v>30</v>
          </cell>
          <cell r="B35">
            <v>46</v>
          </cell>
          <cell r="C35">
            <v>350</v>
          </cell>
          <cell r="D35" t="str">
            <v>M</v>
          </cell>
          <cell r="E35" t="str">
            <v xml:space="preserve"> </v>
          </cell>
          <cell r="F35">
            <v>0</v>
          </cell>
          <cell r="G35">
            <v>0</v>
          </cell>
          <cell r="H35">
            <v>0</v>
          </cell>
          <cell r="I35">
            <v>0</v>
          </cell>
          <cell r="J35">
            <v>0</v>
          </cell>
          <cell r="K35">
            <v>410000</v>
          </cell>
          <cell r="L35">
            <v>0</v>
          </cell>
          <cell r="M35">
            <v>0</v>
          </cell>
          <cell r="N35">
            <v>0</v>
          </cell>
          <cell r="O35">
            <v>0</v>
          </cell>
          <cell r="P35">
            <v>0</v>
          </cell>
          <cell r="Q35">
            <v>0</v>
          </cell>
        </row>
        <row r="36">
          <cell r="A36">
            <v>31</v>
          </cell>
          <cell r="B36" t="str">
            <v xml:space="preserve">MATERIAL PRICE ???? </v>
          </cell>
          <cell r="C36">
            <v>508</v>
          </cell>
          <cell r="D36" t="str">
            <v>SET</v>
          </cell>
          <cell r="E36" t="str">
            <v xml:space="preserve"> </v>
          </cell>
          <cell r="F36">
            <v>0</v>
          </cell>
          <cell r="G36">
            <v>0</v>
          </cell>
          <cell r="H36">
            <v>0</v>
          </cell>
          <cell r="I36">
            <v>0</v>
          </cell>
          <cell r="J36">
            <v>0</v>
          </cell>
          <cell r="L36">
            <v>0</v>
          </cell>
          <cell r="M36">
            <v>0</v>
          </cell>
          <cell r="N36">
            <v>0</v>
          </cell>
          <cell r="O36">
            <v>0</v>
          </cell>
          <cell r="P36">
            <v>0</v>
          </cell>
          <cell r="Q36">
            <v>0</v>
          </cell>
        </row>
        <row r="37">
          <cell r="A37">
            <v>32</v>
          </cell>
          <cell r="B37" t="str">
            <v xml:space="preserve">CAPACITOR </v>
          </cell>
          <cell r="C37">
            <v>0</v>
          </cell>
          <cell r="D37" t="str">
            <v>KVA</v>
          </cell>
          <cell r="E37" t="str">
            <v xml:space="preserve"> </v>
          </cell>
          <cell r="F37">
            <v>0</v>
          </cell>
          <cell r="G37">
            <v>0</v>
          </cell>
          <cell r="H37">
            <v>0</v>
          </cell>
          <cell r="I37">
            <v>0</v>
          </cell>
          <cell r="J37">
            <v>0</v>
          </cell>
          <cell r="L37">
            <v>0</v>
          </cell>
          <cell r="M37">
            <v>0</v>
          </cell>
          <cell r="N37">
            <v>0</v>
          </cell>
          <cell r="O37">
            <v>0</v>
          </cell>
          <cell r="P37">
            <v>0</v>
          </cell>
          <cell r="Q37">
            <v>0</v>
          </cell>
        </row>
        <row r="38">
          <cell r="A38">
            <v>33</v>
          </cell>
          <cell r="B38" t="str">
            <v>CABLE &amp; WIRE FOR POWER SYSTEM</v>
          </cell>
          <cell r="C38">
            <v>130730</v>
          </cell>
          <cell r="D38" t="str">
            <v>M</v>
          </cell>
          <cell r="E38" t="str">
            <v xml:space="preserve"> </v>
          </cell>
          <cell r="F38">
            <v>0</v>
          </cell>
          <cell r="G38">
            <v>0</v>
          </cell>
          <cell r="H38">
            <v>0</v>
          </cell>
          <cell r="I38">
            <v>0</v>
          </cell>
          <cell r="J38">
            <v>0</v>
          </cell>
          <cell r="L38">
            <v>0</v>
          </cell>
          <cell r="M38">
            <v>0</v>
          </cell>
          <cell r="N38">
            <v>0</v>
          </cell>
          <cell r="O38">
            <v>0</v>
          </cell>
          <cell r="P38">
            <v>0</v>
          </cell>
          <cell r="Q38">
            <v>0</v>
          </cell>
        </row>
        <row r="39">
          <cell r="A39">
            <v>34</v>
          </cell>
          <cell r="B39" t="str">
            <v>LIGHTING FIXTURE</v>
          </cell>
          <cell r="C39">
            <v>508</v>
          </cell>
          <cell r="D39" t="str">
            <v>SET</v>
          </cell>
          <cell r="E39" t="str">
            <v xml:space="preserve"> </v>
          </cell>
          <cell r="F39">
            <v>0</v>
          </cell>
          <cell r="G39">
            <v>0</v>
          </cell>
          <cell r="H39">
            <v>0</v>
          </cell>
          <cell r="I39">
            <v>0</v>
          </cell>
          <cell r="J39">
            <v>0</v>
          </cell>
          <cell r="L39">
            <v>0</v>
          </cell>
          <cell r="M39">
            <v>0</v>
          </cell>
          <cell r="N39">
            <v>0</v>
          </cell>
          <cell r="O39">
            <v>0</v>
          </cell>
          <cell r="P39">
            <v>0</v>
          </cell>
          <cell r="Q39">
            <v>0</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row>
        <row r="41">
          <cell r="A41">
            <v>36</v>
          </cell>
          <cell r="B41" t="str">
            <v>LABOR PRICE ????</v>
          </cell>
          <cell r="E41" t="str">
            <v xml:space="preserve"> </v>
          </cell>
          <cell r="F41">
            <v>0</v>
          </cell>
          <cell r="G41">
            <v>0</v>
          </cell>
          <cell r="H41">
            <v>0</v>
          </cell>
          <cell r="I41">
            <v>0</v>
          </cell>
          <cell r="J41">
            <v>0</v>
          </cell>
          <cell r="L41">
            <v>0</v>
          </cell>
          <cell r="M41">
            <v>0</v>
          </cell>
          <cell r="N41">
            <v>0</v>
          </cell>
          <cell r="O41">
            <v>0</v>
          </cell>
          <cell r="P41">
            <v>0</v>
          </cell>
          <cell r="Q41">
            <v>0</v>
          </cell>
        </row>
        <row r="42">
          <cell r="A42">
            <v>37</v>
          </cell>
          <cell r="B42" t="str">
            <v xml:space="preserve">CAPACITOR </v>
          </cell>
          <cell r="C42">
            <v>0</v>
          </cell>
          <cell r="D42" t="str">
            <v>KVA</v>
          </cell>
          <cell r="E42" t="str">
            <v xml:space="preserve"> </v>
          </cell>
          <cell r="F42">
            <v>0</v>
          </cell>
          <cell r="G42">
            <v>0</v>
          </cell>
          <cell r="H42">
            <v>0</v>
          </cell>
          <cell r="I42">
            <v>0</v>
          </cell>
          <cell r="J42">
            <v>0</v>
          </cell>
          <cell r="L42">
            <v>0</v>
          </cell>
          <cell r="M42">
            <v>0</v>
          </cell>
          <cell r="N42">
            <v>0</v>
          </cell>
          <cell r="O42">
            <v>0</v>
          </cell>
          <cell r="P42">
            <v>0</v>
          </cell>
          <cell r="Q42">
            <v>0</v>
          </cell>
        </row>
        <row r="43">
          <cell r="A43">
            <v>38</v>
          </cell>
          <cell r="B43" t="str">
            <v>CABLE &amp; WIRE FOR POWER SYSTEM</v>
          </cell>
          <cell r="C43">
            <v>130730</v>
          </cell>
          <cell r="D43" t="str">
            <v>M</v>
          </cell>
          <cell r="E43" t="str">
            <v xml:space="preserve"> </v>
          </cell>
          <cell r="F43">
            <v>0</v>
          </cell>
          <cell r="G43">
            <v>0</v>
          </cell>
          <cell r="H43">
            <v>0</v>
          </cell>
          <cell r="I43">
            <v>0.73359596114128356</v>
          </cell>
          <cell r="J43">
            <v>95903</v>
          </cell>
          <cell r="L43">
            <v>0</v>
          </cell>
          <cell r="M43">
            <v>0</v>
          </cell>
          <cell r="N43">
            <v>0</v>
          </cell>
          <cell r="O43">
            <v>0</v>
          </cell>
          <cell r="P43">
            <v>0</v>
          </cell>
          <cell r="Q43">
            <v>0</v>
          </cell>
        </row>
        <row r="44">
          <cell r="A44">
            <v>39</v>
          </cell>
          <cell r="B44" t="str">
            <v>LIGHTING FIXTURE</v>
          </cell>
          <cell r="C44">
            <v>508</v>
          </cell>
          <cell r="D44" t="str">
            <v>SET</v>
          </cell>
          <cell r="E44" t="str">
            <v xml:space="preserve"> </v>
          </cell>
          <cell r="F44">
            <v>0</v>
          </cell>
          <cell r="G44">
            <v>0</v>
          </cell>
          <cell r="H44">
            <v>0</v>
          </cell>
          <cell r="I44">
            <v>0</v>
          </cell>
          <cell r="J44">
            <v>0</v>
          </cell>
          <cell r="L44">
            <v>0</v>
          </cell>
          <cell r="M44">
            <v>0</v>
          </cell>
          <cell r="N44">
            <v>0</v>
          </cell>
          <cell r="O44">
            <v>0</v>
          </cell>
          <cell r="P44">
            <v>0</v>
          </cell>
          <cell r="Q44">
            <v>0</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ALT-2</v>
          </cell>
          <cell r="B46">
            <v>0</v>
          </cell>
          <cell r="C46" t="str">
            <v xml:space="preserve"> </v>
          </cell>
          <cell r="D46" t="str">
            <v xml:space="preserve"> </v>
          </cell>
          <cell r="E46">
            <v>0</v>
          </cell>
          <cell r="F46">
            <v>0</v>
          </cell>
          <cell r="G46">
            <v>0</v>
          </cell>
          <cell r="H46">
            <v>0</v>
          </cell>
          <cell r="I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G47">
            <v>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G48">
            <v>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G49">
            <v>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G50">
            <v>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G51">
            <v>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G52">
            <v>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G53">
            <v>0</v>
          </cell>
          <cell r="H53">
            <v>0</v>
          </cell>
          <cell r="I53">
            <v>-2.46</v>
          </cell>
          <cell r="J53">
            <v>-2</v>
          </cell>
          <cell r="K53">
            <v>-709</v>
          </cell>
          <cell r="L53">
            <v>-709</v>
          </cell>
          <cell r="M53">
            <v>0</v>
          </cell>
          <cell r="N53">
            <v>0</v>
          </cell>
          <cell r="O53">
            <v>-689</v>
          </cell>
          <cell r="P53">
            <v>-689</v>
          </cell>
        </row>
        <row r="54">
          <cell r="B54" t="str">
            <v>SUB-TOTAL : (ALT-1)</v>
          </cell>
          <cell r="C54">
            <v>0</v>
          </cell>
          <cell r="D54">
            <v>0</v>
          </cell>
          <cell r="E54">
            <v>0</v>
          </cell>
          <cell r="F54">
            <v>-539149</v>
          </cell>
          <cell r="G54">
            <v>0</v>
          </cell>
          <cell r="H54">
            <v>0</v>
          </cell>
          <cell r="I54">
            <v>0</v>
          </cell>
          <cell r="J54">
            <v>-221</v>
          </cell>
          <cell r="K54">
            <v>0</v>
          </cell>
          <cell r="L54">
            <v>-539149</v>
          </cell>
          <cell r="M54">
            <v>0</v>
          </cell>
          <cell r="N54">
            <v>0</v>
          </cell>
          <cell r="O54">
            <v>0</v>
          </cell>
          <cell r="P54">
            <v>-61804</v>
          </cell>
          <cell r="Q54">
            <v>-221</v>
          </cell>
        </row>
        <row r="55">
          <cell r="H55">
            <v>0</v>
          </cell>
          <cell r="I55">
            <v>0.31715698242186791</v>
          </cell>
          <cell r="J55">
            <v>98</v>
          </cell>
          <cell r="K55">
            <v>232</v>
          </cell>
          <cell r="L55">
            <v>69600</v>
          </cell>
          <cell r="M55">
            <v>0</v>
          </cell>
          <cell r="N55">
            <v>0</v>
          </cell>
          <cell r="O55">
            <v>91</v>
          </cell>
          <cell r="P55">
            <v>27300</v>
          </cell>
        </row>
        <row r="56">
          <cell r="A56" t="str">
            <v>ALT-3</v>
          </cell>
        </row>
        <row r="57">
          <cell r="A57">
            <v>1</v>
          </cell>
          <cell r="B57" t="str">
            <v xml:space="preserve"> AUTO-TRANSFORMER FOR 6.9KV 8500KW MOTOR STARTER , </v>
          </cell>
          <cell r="C57">
            <v>1</v>
          </cell>
          <cell r="D57" t="str">
            <v>SET</v>
          </cell>
          <cell r="E57">
            <v>484000</v>
          </cell>
          <cell r="F57">
            <v>484000</v>
          </cell>
          <cell r="G57">
            <v>0</v>
          </cell>
          <cell r="H57">
            <v>0</v>
          </cell>
          <cell r="I57">
            <v>20</v>
          </cell>
          <cell r="J57">
            <v>20</v>
          </cell>
          <cell r="K57">
            <v>484000</v>
          </cell>
          <cell r="L57">
            <v>484000</v>
          </cell>
          <cell r="M57">
            <v>0</v>
          </cell>
          <cell r="N57">
            <v>0</v>
          </cell>
          <cell r="O57">
            <v>5600</v>
          </cell>
          <cell r="P57">
            <v>5600</v>
          </cell>
        </row>
        <row r="58">
          <cell r="A58">
            <v>3</v>
          </cell>
          <cell r="B58" t="str">
            <v xml:space="preserve"> TAP 80% , STARTING TIME 60 Sec. (MOTOR PF=0.7 , EFF=0.9)</v>
          </cell>
          <cell r="C58">
            <v>2</v>
          </cell>
          <cell r="D58" t="str">
            <v>P_x000E_L</v>
          </cell>
          <cell r="E58">
            <v>1500000</v>
          </cell>
          <cell r="F58">
            <v>0</v>
          </cell>
          <cell r="G58">
            <v>0</v>
          </cell>
          <cell r="H58">
            <v>0</v>
          </cell>
          <cell r="I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G59">
            <v>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G60">
            <v>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G61">
            <v>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G62">
            <v>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G63">
            <v>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G64">
            <v>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G65">
            <v>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G66">
            <v>0</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G67">
            <v>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G68">
            <v>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G77">
            <v>0</v>
          </cell>
          <cell r="H77">
            <v>0</v>
          </cell>
          <cell r="I77">
            <v>32.85</v>
          </cell>
          <cell r="J77">
            <v>33</v>
          </cell>
          <cell r="K77">
            <v>31995</v>
          </cell>
          <cell r="L77">
            <v>31995</v>
          </cell>
          <cell r="M77">
            <v>0</v>
          </cell>
          <cell r="N77">
            <v>0</v>
          </cell>
          <cell r="O77">
            <v>9198</v>
          </cell>
          <cell r="P77">
            <v>9198</v>
          </cell>
        </row>
        <row r="78">
          <cell r="B78" t="str">
            <v>SUB-TOTAL : (ALT-2)</v>
          </cell>
          <cell r="C78">
            <v>0</v>
          </cell>
          <cell r="D78">
            <v>0</v>
          </cell>
          <cell r="E78">
            <v>0</v>
          </cell>
          <cell r="F78">
            <v>7206503</v>
          </cell>
          <cell r="G78">
            <v>0</v>
          </cell>
          <cell r="H78">
            <v>0</v>
          </cell>
          <cell r="I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E82">
            <v>0</v>
          </cell>
          <cell r="F82">
            <v>0</v>
          </cell>
          <cell r="G82">
            <v>0</v>
          </cell>
          <cell r="H82">
            <v>0</v>
          </cell>
          <cell r="I82">
            <v>0</v>
          </cell>
          <cell r="J82">
            <v>0</v>
          </cell>
          <cell r="K82">
            <v>0</v>
          </cell>
          <cell r="L82">
            <v>0</v>
          </cell>
          <cell r="M82">
            <v>0</v>
          </cell>
          <cell r="N82">
            <v>0</v>
          </cell>
          <cell r="O82">
            <v>0</v>
          </cell>
          <cell r="P82">
            <v>0</v>
          </cell>
        </row>
        <row r="83">
          <cell r="F83">
            <v>0</v>
          </cell>
          <cell r="G83">
            <v>0</v>
          </cell>
          <cell r="H83">
            <v>0</v>
          </cell>
          <cell r="I83">
            <v>0</v>
          </cell>
          <cell r="J83">
            <v>0</v>
          </cell>
          <cell r="K83">
            <v>0</v>
          </cell>
          <cell r="L83">
            <v>0</v>
          </cell>
          <cell r="M83">
            <v>0</v>
          </cell>
          <cell r="N83">
            <v>0</v>
          </cell>
          <cell r="O83">
            <v>0</v>
          </cell>
          <cell r="P83">
            <v>0</v>
          </cell>
        </row>
        <row r="84">
          <cell r="A84" t="str">
            <v>*</v>
          </cell>
          <cell r="B84" t="str">
            <v>DWG. NO. XK11A-0000-01</v>
          </cell>
          <cell r="C84">
            <v>0</v>
          </cell>
          <cell r="D84">
            <v>0</v>
          </cell>
          <cell r="E84">
            <v>0</v>
          </cell>
          <cell r="F84">
            <v>0</v>
          </cell>
          <cell r="G84">
            <v>0</v>
          </cell>
          <cell r="H84">
            <v>0</v>
          </cell>
          <cell r="I84">
            <v>1.85</v>
          </cell>
          <cell r="J84">
            <v>0</v>
          </cell>
          <cell r="K84">
            <v>0</v>
          </cell>
          <cell r="L84">
            <v>0</v>
          </cell>
          <cell r="M84">
            <v>0</v>
          </cell>
          <cell r="N84">
            <v>0</v>
          </cell>
          <cell r="O84">
            <v>0</v>
          </cell>
          <cell r="P84">
            <v>0</v>
          </cell>
        </row>
        <row r="85">
          <cell r="A85" t="str">
            <v>A.1</v>
          </cell>
          <cell r="B85" t="str">
            <v>161KV SWITCHGEAR AREA</v>
          </cell>
          <cell r="C85">
            <v>0</v>
          </cell>
          <cell r="D85">
            <v>0</v>
          </cell>
          <cell r="E85">
            <v>0</v>
          </cell>
          <cell r="F85">
            <v>0</v>
          </cell>
          <cell r="G85">
            <v>0</v>
          </cell>
          <cell r="H85">
            <v>0</v>
          </cell>
          <cell r="I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G86">
            <v>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G87">
            <v>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G88">
            <v>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G89">
            <v>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G90">
            <v>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G91">
            <v>0</v>
          </cell>
          <cell r="H91">
            <v>0</v>
          </cell>
          <cell r="I91">
            <v>80</v>
          </cell>
          <cell r="J91">
            <v>160</v>
          </cell>
          <cell r="K91">
            <v>840000</v>
          </cell>
          <cell r="L91">
            <v>1680000</v>
          </cell>
          <cell r="M91">
            <v>0</v>
          </cell>
          <cell r="N91">
            <v>0</v>
          </cell>
          <cell r="O91">
            <v>22400</v>
          </cell>
          <cell r="P91">
            <v>44800</v>
          </cell>
        </row>
        <row r="92">
          <cell r="A92" t="str">
            <v>A.2.1</v>
          </cell>
          <cell r="B92" t="str">
            <v>SUB-TOTAL (A.1)</v>
          </cell>
          <cell r="C92">
            <v>3</v>
          </cell>
          <cell r="D92" t="str">
            <v>PNL</v>
          </cell>
          <cell r="E92">
            <v>1300000</v>
          </cell>
          <cell r="F92">
            <v>79627100</v>
          </cell>
          <cell r="G92">
            <v>0</v>
          </cell>
          <cell r="H92">
            <v>0</v>
          </cell>
          <cell r="I92">
            <v>0</v>
          </cell>
          <cell r="J92">
            <v>7864</v>
          </cell>
          <cell r="K92">
            <v>0</v>
          </cell>
          <cell r="L92">
            <v>79627100</v>
          </cell>
          <cell r="M92">
            <v>0</v>
          </cell>
          <cell r="N92">
            <v>0</v>
          </cell>
          <cell r="O92">
            <v>0</v>
          </cell>
          <cell r="P92">
            <v>3085790</v>
          </cell>
          <cell r="Q92">
            <v>0</v>
          </cell>
        </row>
        <row r="93">
          <cell r="A93" t="str">
            <v xml:space="preserve">  J.</v>
          </cell>
          <cell r="B93" t="str">
            <v>U/G CONDUIT BANK</v>
          </cell>
          <cell r="C93">
            <v>2850</v>
          </cell>
          <cell r="D93" t="str">
            <v>M3</v>
          </cell>
          <cell r="E93">
            <v>2070.4561403508774</v>
          </cell>
          <cell r="F93">
            <v>0</v>
          </cell>
          <cell r="G93">
            <v>0</v>
          </cell>
          <cell r="H93">
            <v>0</v>
          </cell>
          <cell r="I93">
            <v>0</v>
          </cell>
          <cell r="J93">
            <v>0</v>
          </cell>
          <cell r="K93">
            <v>0</v>
          </cell>
          <cell r="L93">
            <v>0</v>
          </cell>
          <cell r="M93">
            <v>0</v>
          </cell>
          <cell r="N93">
            <v>0</v>
          </cell>
          <cell r="O93">
            <v>0</v>
          </cell>
          <cell r="P93">
            <v>0</v>
          </cell>
        </row>
        <row r="94">
          <cell r="A94" t="str">
            <v>*</v>
          </cell>
          <cell r="B94" t="str">
            <v>DWG. NO. XK11A-0000-02, 03 , 04</v>
          </cell>
          <cell r="C94">
            <v>0</v>
          </cell>
          <cell r="D94">
            <v>0</v>
          </cell>
          <cell r="E94">
            <v>0</v>
          </cell>
          <cell r="F94">
            <v>0</v>
          </cell>
          <cell r="G94">
            <v>0</v>
          </cell>
          <cell r="H94">
            <v>0</v>
          </cell>
          <cell r="I94">
            <v>0</v>
          </cell>
          <cell r="J94">
            <v>0</v>
          </cell>
          <cell r="K94">
            <v>0</v>
          </cell>
          <cell r="L94">
            <v>0</v>
          </cell>
          <cell r="M94">
            <v>0</v>
          </cell>
          <cell r="N94">
            <v>0</v>
          </cell>
          <cell r="O94">
            <v>0</v>
          </cell>
          <cell r="P94">
            <v>0</v>
          </cell>
        </row>
        <row r="95">
          <cell r="A95" t="str">
            <v xml:space="preserve">   A.2</v>
          </cell>
          <cell r="B95" t="str">
            <v>MAIN SUBSTATION (????)</v>
          </cell>
          <cell r="C95">
            <v>0</v>
          </cell>
          <cell r="D95">
            <v>0</v>
          </cell>
          <cell r="E95">
            <v>0</v>
          </cell>
          <cell r="F95">
            <v>0</v>
          </cell>
          <cell r="G95">
            <v>0</v>
          </cell>
          <cell r="H95">
            <v>0</v>
          </cell>
          <cell r="I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G96">
            <v>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G97">
            <v>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G98">
            <v>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G99">
            <v>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G100">
            <v>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G101">
            <v>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G102">
            <v>0</v>
          </cell>
          <cell r="H102">
            <v>0</v>
          </cell>
          <cell r="I102">
            <v>15</v>
          </cell>
          <cell r="J102">
            <v>105</v>
          </cell>
          <cell r="K102">
            <v>120000</v>
          </cell>
          <cell r="L102">
            <v>840000</v>
          </cell>
          <cell r="M102">
            <v>0</v>
          </cell>
          <cell r="N102">
            <v>0</v>
          </cell>
          <cell r="O102">
            <v>4200</v>
          </cell>
          <cell r="P102">
            <v>29400</v>
          </cell>
        </row>
        <row r="103">
          <cell r="B103" t="str">
            <v>SUB-TOTAL (A.2)</v>
          </cell>
          <cell r="C103">
            <v>0</v>
          </cell>
          <cell r="D103">
            <v>0</v>
          </cell>
          <cell r="E103">
            <v>0</v>
          </cell>
          <cell r="F103">
            <v>12780000</v>
          </cell>
          <cell r="G103">
            <v>0</v>
          </cell>
          <cell r="H103">
            <v>0</v>
          </cell>
          <cell r="I103">
            <v>0</v>
          </cell>
          <cell r="J103">
            <v>703</v>
          </cell>
          <cell r="K103">
            <v>0</v>
          </cell>
          <cell r="L103">
            <v>12780000</v>
          </cell>
          <cell r="M103">
            <v>0</v>
          </cell>
          <cell r="N103">
            <v>0</v>
          </cell>
          <cell r="O103">
            <v>0</v>
          </cell>
          <cell r="P103">
            <v>196840</v>
          </cell>
        </row>
        <row r="104">
          <cell r="A104" t="str">
            <v>A.4.1</v>
          </cell>
          <cell r="B104" t="str">
            <v xml:space="preserve">  6.9KV VCB 1250A 40KA , SWITCHGEAR INCOMING &amp; TIe PANEL &amp; FEEDER PANEL</v>
          </cell>
          <cell r="C104">
            <v>5</v>
          </cell>
          <cell r="D104" t="str">
            <v>PNL</v>
          </cell>
          <cell r="E104">
            <v>800000</v>
          </cell>
          <cell r="F104">
            <v>4000000</v>
          </cell>
        </row>
        <row r="105">
          <cell r="A105" t="str">
            <v>*</v>
          </cell>
          <cell r="B105" t="str">
            <v>DWG. NO. XK11A-0000-05,06,07,08</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row>
        <row r="106">
          <cell r="A106" t="str">
            <v xml:space="preserve">   A.3</v>
          </cell>
          <cell r="B106" t="str">
            <v>NO.1 SUBSTATION (??)</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G107">
            <v>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G108">
            <v>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G109">
            <v>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G110">
            <v>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G111">
            <v>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G112">
            <v>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G113">
            <v>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G114">
            <v>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G115">
            <v>0</v>
          </cell>
          <cell r="H115">
            <v>0</v>
          </cell>
          <cell r="I115">
            <v>15</v>
          </cell>
          <cell r="J115">
            <v>45</v>
          </cell>
          <cell r="K115">
            <v>140000</v>
          </cell>
          <cell r="L115">
            <v>420000</v>
          </cell>
          <cell r="M115">
            <v>0</v>
          </cell>
          <cell r="N115">
            <v>0</v>
          </cell>
          <cell r="O115">
            <v>4200</v>
          </cell>
          <cell r="P115">
            <v>12600</v>
          </cell>
        </row>
        <row r="116">
          <cell r="B116" t="str">
            <v>SUB-TOTAL (A.3)</v>
          </cell>
          <cell r="C116">
            <v>0</v>
          </cell>
          <cell r="D116">
            <v>0</v>
          </cell>
          <cell r="E116">
            <v>0</v>
          </cell>
          <cell r="F116">
            <v>22314000</v>
          </cell>
          <cell r="G116">
            <v>0</v>
          </cell>
          <cell r="H116">
            <v>0</v>
          </cell>
          <cell r="I116">
            <v>0</v>
          </cell>
          <cell r="J116">
            <v>1302</v>
          </cell>
          <cell r="K116">
            <v>0</v>
          </cell>
          <cell r="L116">
            <v>22314000</v>
          </cell>
          <cell r="M116">
            <v>0</v>
          </cell>
          <cell r="N116">
            <v>0</v>
          </cell>
          <cell r="O116">
            <v>0</v>
          </cell>
          <cell r="P116">
            <v>364560</v>
          </cell>
        </row>
        <row r="117">
          <cell r="F117">
            <v>0</v>
          </cell>
          <cell r="G117">
            <v>0</v>
          </cell>
          <cell r="H117">
            <v>0</v>
          </cell>
          <cell r="I117">
            <v>0</v>
          </cell>
          <cell r="J117">
            <v>0</v>
          </cell>
          <cell r="K117">
            <v>0</v>
          </cell>
          <cell r="L117">
            <v>0</v>
          </cell>
          <cell r="M117">
            <v>0</v>
          </cell>
          <cell r="N117">
            <v>0</v>
          </cell>
          <cell r="O117">
            <v>0</v>
          </cell>
          <cell r="P117">
            <v>0</v>
          </cell>
        </row>
        <row r="118">
          <cell r="A118" t="str">
            <v>*</v>
          </cell>
          <cell r="B118" t="str">
            <v>DWG. NO. XK11A-0000-09,10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row>
        <row r="119">
          <cell r="A119" t="str">
            <v xml:space="preserve">   A.4</v>
          </cell>
          <cell r="B119" t="str">
            <v>NO.2 SUBSTATION (???)</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t="str">
            <v xml:space="preserve">  6.9KV VCB 1250A , MCC PANEL</v>
          </cell>
        </row>
        <row r="120">
          <cell r="A120" t="str">
            <v>A.4.1</v>
          </cell>
          <cell r="B120" t="str">
            <v xml:space="preserve">  6.9KV VCB 1250A 40KA , SWITCHGEAR INCOMING &amp; TIE PANEL &amp; FEEDER PANEL</v>
          </cell>
          <cell r="C120">
            <v>5</v>
          </cell>
          <cell r="D120" t="str">
            <v>PNL</v>
          </cell>
          <cell r="E120">
            <v>800000</v>
          </cell>
          <cell r="F120">
            <v>4000000</v>
          </cell>
          <cell r="G120">
            <v>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G121">
            <v>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G122">
            <v>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G123">
            <v>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G124">
            <v>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G125">
            <v>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G126">
            <v>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G127">
            <v>0</v>
          </cell>
          <cell r="H127">
            <v>0</v>
          </cell>
          <cell r="I127">
            <v>15</v>
          </cell>
          <cell r="J127">
            <v>105</v>
          </cell>
          <cell r="K127">
            <v>120000</v>
          </cell>
          <cell r="L127">
            <v>840000</v>
          </cell>
          <cell r="M127">
            <v>0</v>
          </cell>
          <cell r="N127">
            <v>0</v>
          </cell>
          <cell r="O127">
            <v>4200</v>
          </cell>
          <cell r="P127">
            <v>29400</v>
          </cell>
        </row>
        <row r="128">
          <cell r="B128" t="str">
            <v>SUB-TOTAL (A.4)</v>
          </cell>
          <cell r="C128">
            <v>0</v>
          </cell>
          <cell r="D128">
            <v>0</v>
          </cell>
          <cell r="E128">
            <v>0</v>
          </cell>
          <cell r="F128">
            <v>12280000</v>
          </cell>
          <cell r="G128">
            <v>0</v>
          </cell>
          <cell r="H128">
            <v>0</v>
          </cell>
          <cell r="I128">
            <v>0</v>
          </cell>
          <cell r="J128">
            <v>693</v>
          </cell>
          <cell r="K128">
            <v>0</v>
          </cell>
          <cell r="L128">
            <v>12280000</v>
          </cell>
          <cell r="M128">
            <v>0</v>
          </cell>
          <cell r="N128">
            <v>0</v>
          </cell>
          <cell r="O128">
            <v>0</v>
          </cell>
          <cell r="P128">
            <v>194040</v>
          </cell>
        </row>
        <row r="129">
          <cell r="F129">
            <v>0</v>
          </cell>
          <cell r="G129">
            <v>0</v>
          </cell>
          <cell r="H129">
            <v>0</v>
          </cell>
          <cell r="I129">
            <v>0</v>
          </cell>
          <cell r="J129">
            <v>0</v>
          </cell>
          <cell r="K129">
            <v>0</v>
          </cell>
          <cell r="L129">
            <v>0</v>
          </cell>
          <cell r="M129">
            <v>0</v>
          </cell>
          <cell r="N129">
            <v>0</v>
          </cell>
          <cell r="O129">
            <v>0</v>
          </cell>
          <cell r="P129">
            <v>0</v>
          </cell>
          <cell r="Q129">
            <v>0</v>
          </cell>
        </row>
        <row r="130">
          <cell r="A130" t="str">
            <v>A.5</v>
          </cell>
          <cell r="B130" t="str">
            <v xml:space="preserve"> DISEL STAND-BY GENERATOR 1250KW OUTPUT,</v>
          </cell>
          <cell r="C130">
            <v>1</v>
          </cell>
          <cell r="D130" t="str">
            <v>SET</v>
          </cell>
          <cell r="E130">
            <v>6250000</v>
          </cell>
          <cell r="F130">
            <v>6250000</v>
          </cell>
          <cell r="G130">
            <v>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row>
        <row r="132">
          <cell r="A132">
            <v>0</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row>
        <row r="133">
          <cell r="A133" t="str">
            <v>A.6</v>
          </cell>
          <cell r="B133" t="str">
            <v>3 PHASE 480V-120V UPS</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G134">
            <v>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G135">
            <v>0</v>
          </cell>
          <cell r="H135">
            <v>0</v>
          </cell>
          <cell r="I135">
            <v>50</v>
          </cell>
          <cell r="J135">
            <v>50</v>
          </cell>
          <cell r="K135">
            <v>300000</v>
          </cell>
          <cell r="L135">
            <v>300000</v>
          </cell>
          <cell r="M135">
            <v>0</v>
          </cell>
          <cell r="N135">
            <v>0</v>
          </cell>
          <cell r="O135">
            <v>14000</v>
          </cell>
          <cell r="P135">
            <v>14000</v>
          </cell>
        </row>
        <row r="136">
          <cell r="B136" t="str">
            <v>SUB-TOTAL (A.6)</v>
          </cell>
          <cell r="C136">
            <v>0</v>
          </cell>
          <cell r="D136">
            <v>0</v>
          </cell>
          <cell r="E136">
            <v>0</v>
          </cell>
          <cell r="F136">
            <v>1550000</v>
          </cell>
          <cell r="G136">
            <v>0</v>
          </cell>
          <cell r="H136">
            <v>0</v>
          </cell>
          <cell r="I136">
            <v>0</v>
          </cell>
          <cell r="J136">
            <v>238</v>
          </cell>
          <cell r="K136">
            <v>0</v>
          </cell>
          <cell r="L136">
            <v>1550000</v>
          </cell>
          <cell r="M136">
            <v>0</v>
          </cell>
          <cell r="N136">
            <v>0</v>
          </cell>
          <cell r="O136">
            <v>0</v>
          </cell>
          <cell r="P136">
            <v>66640</v>
          </cell>
        </row>
        <row r="137">
          <cell r="F137">
            <v>0</v>
          </cell>
          <cell r="H137">
            <v>0</v>
          </cell>
        </row>
        <row r="138">
          <cell r="A138" t="str">
            <v>A.7</v>
          </cell>
          <cell r="B138" t="str">
            <v xml:space="preserve">  DC POWER SUPPLY       </v>
          </cell>
          <cell r="J138">
            <v>0</v>
          </cell>
          <cell r="K138">
            <v>0</v>
          </cell>
          <cell r="L138">
            <v>0</v>
          </cell>
          <cell r="M138">
            <v>0</v>
          </cell>
          <cell r="N138">
            <v>0</v>
          </cell>
          <cell r="O138">
            <v>0</v>
          </cell>
          <cell r="P138">
            <v>0</v>
          </cell>
        </row>
        <row r="139">
          <cell r="A139" t="str">
            <v>A.7.1</v>
          </cell>
          <cell r="B139" t="str">
            <v xml:space="preserve"> 125VDC CHAGER, 50A,  W/ 60AH LEAD-CALCIUM BATTERY &amp; RACK</v>
          </cell>
          <cell r="C139">
            <v>1</v>
          </cell>
          <cell r="D139" t="str">
            <v>SET</v>
          </cell>
          <cell r="E139">
            <v>325000</v>
          </cell>
          <cell r="F139">
            <v>325000</v>
          </cell>
          <cell r="G139">
            <v>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G140">
            <v>0</v>
          </cell>
          <cell r="H140">
            <v>0</v>
          </cell>
          <cell r="I140">
            <v>35</v>
          </cell>
          <cell r="J140">
            <v>70</v>
          </cell>
          <cell r="K140">
            <v>245000</v>
          </cell>
          <cell r="L140">
            <v>490000</v>
          </cell>
          <cell r="M140">
            <v>0</v>
          </cell>
          <cell r="N140">
            <v>0</v>
          </cell>
          <cell r="O140">
            <v>9800</v>
          </cell>
          <cell r="P140">
            <v>19600</v>
          </cell>
        </row>
        <row r="141">
          <cell r="B141" t="str">
            <v>SUB-TOTAL (A7)</v>
          </cell>
          <cell r="C141">
            <v>0</v>
          </cell>
          <cell r="D141">
            <v>0</v>
          </cell>
          <cell r="E141">
            <v>0</v>
          </cell>
          <cell r="F141">
            <v>815000</v>
          </cell>
          <cell r="G141">
            <v>0</v>
          </cell>
          <cell r="H141">
            <v>0</v>
          </cell>
          <cell r="I141">
            <v>0</v>
          </cell>
          <cell r="J141">
            <v>120</v>
          </cell>
          <cell r="K141">
            <v>0</v>
          </cell>
          <cell r="L141">
            <v>815000</v>
          </cell>
          <cell r="M141">
            <v>0</v>
          </cell>
          <cell r="N141">
            <v>0</v>
          </cell>
          <cell r="O141">
            <v>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G144">
            <v>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G146">
            <v>0</v>
          </cell>
          <cell r="H146">
            <v>0</v>
          </cell>
          <cell r="I146">
            <v>20</v>
          </cell>
          <cell r="J146">
            <v>120</v>
          </cell>
          <cell r="K146">
            <v>140000</v>
          </cell>
          <cell r="L146">
            <v>840000</v>
          </cell>
          <cell r="M146">
            <v>0</v>
          </cell>
          <cell r="N146">
            <v>0</v>
          </cell>
          <cell r="O146">
            <v>5600</v>
          </cell>
          <cell r="P146">
            <v>33600</v>
          </cell>
        </row>
        <row r="147">
          <cell r="B147" t="str">
            <v>PNL. NO. POWER PANEL.</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row>
        <row r="148">
          <cell r="A148" t="str">
            <v>A.8.3</v>
          </cell>
          <cell r="B148" t="str">
            <v>DRY RTANSFORMER, WEATHER PROOF ENCLOSURE</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G149">
            <v>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G150">
            <v>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G151">
            <v>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G152">
            <v>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G153">
            <v>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G154">
            <v>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G155">
            <v>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G157">
            <v>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row>
        <row r="159">
          <cell r="B159" t="str">
            <v>MOSAIC PANEL SIZE 2000(W)x1000(H)MM., W/ LIGHT x60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row>
        <row r="160">
          <cell r="B160" t="str">
            <v>SUB-TOTAL (A.8)</v>
          </cell>
          <cell r="C160">
            <v>0</v>
          </cell>
          <cell r="D160">
            <v>0</v>
          </cell>
          <cell r="E160">
            <v>0</v>
          </cell>
          <cell r="F160">
            <v>2996000</v>
          </cell>
          <cell r="G160">
            <v>0</v>
          </cell>
          <cell r="H160">
            <v>0</v>
          </cell>
          <cell r="I160">
            <v>0</v>
          </cell>
          <cell r="J160">
            <v>677</v>
          </cell>
          <cell r="K160">
            <v>0</v>
          </cell>
          <cell r="L160">
            <v>2996000</v>
          </cell>
          <cell r="M160">
            <v>0</v>
          </cell>
          <cell r="N160">
            <v>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G162">
            <v>0</v>
          </cell>
          <cell r="H162">
            <v>0</v>
          </cell>
          <cell r="I162">
            <v>1607</v>
          </cell>
          <cell r="J162">
            <v>1607</v>
          </cell>
          <cell r="K162" t="str">
            <v>M+L</v>
          </cell>
          <cell r="L162" t="str">
            <v>M+L</v>
          </cell>
          <cell r="M162">
            <v>0</v>
          </cell>
          <cell r="N162">
            <v>0</v>
          </cell>
          <cell r="O162">
            <v>1800000</v>
          </cell>
          <cell r="P162">
            <v>1800000</v>
          </cell>
        </row>
        <row r="163">
          <cell r="F163">
            <v>0</v>
          </cell>
          <cell r="G163">
            <v>0</v>
          </cell>
          <cell r="H163">
            <v>0</v>
          </cell>
          <cell r="I163">
            <v>0</v>
          </cell>
          <cell r="J163">
            <v>0</v>
          </cell>
          <cell r="K163">
            <v>0</v>
          </cell>
          <cell r="L163">
            <v>0</v>
          </cell>
          <cell r="M163">
            <v>0</v>
          </cell>
          <cell r="N163">
            <v>0</v>
          </cell>
          <cell r="O163">
            <v>0</v>
          </cell>
          <cell r="P163">
            <v>0</v>
          </cell>
        </row>
        <row r="164">
          <cell r="A164">
            <v>10</v>
          </cell>
          <cell r="B164" t="str">
            <v>SUB-TOTAL : (A)</v>
          </cell>
          <cell r="C164">
            <v>15000</v>
          </cell>
          <cell r="D164" t="str">
            <v>M</v>
          </cell>
          <cell r="E164">
            <v>223</v>
          </cell>
          <cell r="F164">
            <v>138612100</v>
          </cell>
          <cell r="G164">
            <v>0</v>
          </cell>
          <cell r="H164">
            <v>0</v>
          </cell>
          <cell r="I164">
            <v>0</v>
          </cell>
          <cell r="J164">
            <v>13764</v>
          </cell>
          <cell r="K164">
            <v>0</v>
          </cell>
          <cell r="L164">
            <v>138612100</v>
          </cell>
          <cell r="M164">
            <v>0</v>
          </cell>
          <cell r="N164">
            <v>0</v>
          </cell>
          <cell r="O164">
            <v>0</v>
          </cell>
          <cell r="P164">
            <v>6155030</v>
          </cell>
        </row>
        <row r="165">
          <cell r="A165" t="str">
            <v>a_x000E_6</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row>
        <row r="166">
          <cell r="A166" t="str">
            <v>B</v>
          </cell>
          <cell r="B166" t="str">
            <v>CABLE &amp; WIRE FOR POWER SYSTEM</v>
          </cell>
          <cell r="C166">
            <v>130730</v>
          </cell>
          <cell r="D166" t="str">
            <v>M</v>
          </cell>
          <cell r="H166">
            <v>0</v>
          </cell>
          <cell r="I166">
            <v>0.11700000000000001</v>
          </cell>
          <cell r="J166">
            <v>35</v>
          </cell>
          <cell r="K166">
            <v>28</v>
          </cell>
          <cell r="L166">
            <v>8400</v>
          </cell>
          <cell r="M166">
            <v>0</v>
          </cell>
          <cell r="N166">
            <v>0</v>
          </cell>
          <cell r="O166">
            <v>33</v>
          </cell>
          <cell r="P166">
            <v>9900</v>
          </cell>
        </row>
        <row r="167">
          <cell r="A167">
            <v>13</v>
          </cell>
          <cell r="B167" t="str">
            <v xml:space="preserve">    4/C 60 sq.mm </v>
          </cell>
          <cell r="C167">
            <v>300</v>
          </cell>
          <cell r="D167" t="str">
            <v>M</v>
          </cell>
          <cell r="E167">
            <v>232</v>
          </cell>
          <cell r="F167">
            <v>0</v>
          </cell>
          <cell r="G167">
            <v>0</v>
          </cell>
          <cell r="H167">
            <v>0</v>
          </cell>
          <cell r="I167">
            <v>0</v>
          </cell>
          <cell r="J167">
            <v>0</v>
          </cell>
          <cell r="K167">
            <v>0</v>
          </cell>
          <cell r="L167">
            <v>0</v>
          </cell>
          <cell r="M167">
            <v>0</v>
          </cell>
          <cell r="N167">
            <v>0</v>
          </cell>
          <cell r="O167">
            <v>0</v>
          </cell>
          <cell r="P167">
            <v>0</v>
          </cell>
          <cell r="Q167">
            <v>0</v>
          </cell>
        </row>
        <row r="168">
          <cell r="A168" t="str">
            <v>B</v>
          </cell>
          <cell r="B168" t="str">
            <v xml:space="preserve"> POWER DISTRIBUTION SYSTEM</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row>
        <row r="169">
          <cell r="F169">
            <v>0</v>
          </cell>
          <cell r="G169">
            <v>0</v>
          </cell>
          <cell r="H169">
            <v>0</v>
          </cell>
          <cell r="I169">
            <v>0</v>
          </cell>
          <cell r="J169">
            <v>0</v>
          </cell>
          <cell r="K169">
            <v>0</v>
          </cell>
          <cell r="L169">
            <v>0</v>
          </cell>
          <cell r="M169">
            <v>0</v>
          </cell>
          <cell r="N169">
            <v>0</v>
          </cell>
          <cell r="O169">
            <v>0</v>
          </cell>
          <cell r="P169">
            <v>0</v>
          </cell>
        </row>
        <row r="170">
          <cell r="B170" t="str">
            <v xml:space="preserve"> 600V POWER CABLE, XLPE INSU. PVC JACKET</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G171">
            <v>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G172">
            <v>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G173">
            <v>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G174">
            <v>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G175">
            <v>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G176">
            <v>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G177">
            <v>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G178">
            <v>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G179">
            <v>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G180">
            <v>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G181">
            <v>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G182">
            <v>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G183">
            <v>0</v>
          </cell>
          <cell r="H183">
            <v>0</v>
          </cell>
          <cell r="I183">
            <v>0.32500000000000001</v>
          </cell>
          <cell r="J183">
            <v>98</v>
          </cell>
          <cell r="K183">
            <v>232</v>
          </cell>
          <cell r="L183">
            <v>69600</v>
          </cell>
          <cell r="M183">
            <v>0</v>
          </cell>
          <cell r="N183">
            <v>0</v>
          </cell>
          <cell r="O183">
            <v>91</v>
          </cell>
          <cell r="P183">
            <v>27300</v>
          </cell>
        </row>
        <row r="184">
          <cell r="E184">
            <v>0</v>
          </cell>
          <cell r="F184">
            <v>0</v>
          </cell>
          <cell r="G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G186">
            <v>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G187">
            <v>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G188">
            <v>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G189">
            <v>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G190">
            <v>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G191">
            <v>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G192">
            <v>0</v>
          </cell>
          <cell r="H192">
            <v>0</v>
          </cell>
          <cell r="I192">
            <v>0.16</v>
          </cell>
          <cell r="J192">
            <v>48</v>
          </cell>
          <cell r="K192">
            <v>83</v>
          </cell>
          <cell r="L192">
            <v>24900</v>
          </cell>
          <cell r="M192">
            <v>0</v>
          </cell>
          <cell r="N192">
            <v>0</v>
          </cell>
          <cell r="O192">
            <v>45</v>
          </cell>
          <cell r="P192">
            <v>13500</v>
          </cell>
        </row>
        <row r="193">
          <cell r="E193">
            <v>0</v>
          </cell>
          <cell r="F193">
            <v>0</v>
          </cell>
          <cell r="G193">
            <v>0</v>
          </cell>
          <cell r="H193">
            <v>0</v>
          </cell>
          <cell r="I193">
            <v>0</v>
          </cell>
          <cell r="J193">
            <v>0</v>
          </cell>
          <cell r="K193">
            <v>0</v>
          </cell>
          <cell r="L193">
            <v>0</v>
          </cell>
          <cell r="M193">
            <v>0</v>
          </cell>
          <cell r="N193">
            <v>0</v>
          </cell>
          <cell r="O193">
            <v>0</v>
          </cell>
          <cell r="P193">
            <v>0</v>
          </cell>
        </row>
        <row r="194">
          <cell r="B194" t="str">
            <v>8KV POWER CABLE, XLPE INSU. PVC JACKET</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G195">
            <v>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G196">
            <v>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G197">
            <v>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G198">
            <v>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G199">
            <v>0</v>
          </cell>
          <cell r="H199">
            <v>0</v>
          </cell>
          <cell r="I199">
            <v>0.27400000000000002</v>
          </cell>
          <cell r="J199">
            <v>4795</v>
          </cell>
          <cell r="K199">
            <v>306</v>
          </cell>
          <cell r="L199">
            <v>5355000</v>
          </cell>
          <cell r="M199">
            <v>0</v>
          </cell>
          <cell r="N199">
            <v>0</v>
          </cell>
          <cell r="O199">
            <v>77</v>
          </cell>
          <cell r="P199">
            <v>1347500</v>
          </cell>
        </row>
        <row r="200">
          <cell r="B200" t="str">
            <v xml:space="preserve"> WEATHER PROOF, NEMA-4X</v>
          </cell>
          <cell r="F200">
            <v>0</v>
          </cell>
          <cell r="G200">
            <v>0</v>
          </cell>
          <cell r="H200">
            <v>0</v>
          </cell>
          <cell r="I200">
            <v>0</v>
          </cell>
          <cell r="J200">
            <v>0</v>
          </cell>
          <cell r="K200">
            <v>0</v>
          </cell>
          <cell r="L200">
            <v>0</v>
          </cell>
          <cell r="M200">
            <v>0</v>
          </cell>
          <cell r="N200">
            <v>0</v>
          </cell>
          <cell r="O200">
            <v>0</v>
          </cell>
          <cell r="P200">
            <v>0</v>
          </cell>
        </row>
        <row r="201">
          <cell r="B201" t="str">
            <v>8KV TERMINATION KIT, HEAT SHRINKABLE TYPE</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G202">
            <v>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G203">
            <v>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G204">
            <v>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G205">
            <v>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G206">
            <v>0</v>
          </cell>
          <cell r="H206">
            <v>0</v>
          </cell>
          <cell r="I206">
            <v>4.5</v>
          </cell>
          <cell r="J206">
            <v>180</v>
          </cell>
          <cell r="K206">
            <v>1585</v>
          </cell>
          <cell r="L206">
            <v>63400</v>
          </cell>
          <cell r="M206">
            <v>0</v>
          </cell>
          <cell r="N206">
            <v>0</v>
          </cell>
          <cell r="O206">
            <v>1260</v>
          </cell>
          <cell r="P206">
            <v>50400</v>
          </cell>
        </row>
        <row r="207">
          <cell r="F207">
            <v>0</v>
          </cell>
          <cell r="G207">
            <v>0</v>
          </cell>
          <cell r="H207">
            <v>0</v>
          </cell>
          <cell r="I207">
            <v>0</v>
          </cell>
          <cell r="J207">
            <v>0</v>
          </cell>
          <cell r="K207">
            <v>0</v>
          </cell>
          <cell r="L207">
            <v>0</v>
          </cell>
          <cell r="M207">
            <v>0</v>
          </cell>
          <cell r="N207">
            <v>0</v>
          </cell>
          <cell r="O207">
            <v>0</v>
          </cell>
          <cell r="P207">
            <v>0</v>
          </cell>
        </row>
        <row r="208">
          <cell r="B208" t="str">
            <v xml:space="preserve"> RSG CONDUIT WITH COUPLING, THICK WALL</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row>
        <row r="209">
          <cell r="B209" t="str">
            <v xml:space="preserve"> (ANSI C80.1 NPT THREADED)</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G210">
            <v>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G211">
            <v>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G212">
            <v>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G213">
            <v>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G214">
            <v>0</v>
          </cell>
          <cell r="H214">
            <v>0</v>
          </cell>
          <cell r="I214">
            <v>0</v>
          </cell>
          <cell r="J214">
            <v>0</v>
          </cell>
          <cell r="K214">
            <v>0</v>
          </cell>
          <cell r="L214">
            <v>0</v>
          </cell>
          <cell r="M214">
            <v>0</v>
          </cell>
          <cell r="N214">
            <v>0</v>
          </cell>
          <cell r="O214">
            <v>0</v>
          </cell>
          <cell r="P214">
            <v>0</v>
          </cell>
        </row>
        <row r="215">
          <cell r="B215" t="str">
            <v xml:space="preserve"> FLEXIBLE CONDUIT, LIQUID-TIGHT, UA TYPE</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G216">
            <v>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G217">
            <v>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G218">
            <v>0</v>
          </cell>
          <cell r="H218">
            <v>0</v>
          </cell>
          <cell r="I218">
            <v>2.08</v>
          </cell>
          <cell r="J218">
            <v>42</v>
          </cell>
          <cell r="K218">
            <v>1307</v>
          </cell>
          <cell r="L218">
            <v>26140</v>
          </cell>
          <cell r="M218">
            <v>0</v>
          </cell>
          <cell r="N218">
            <v>0</v>
          </cell>
          <cell r="O218">
            <v>582</v>
          </cell>
          <cell r="P218">
            <v>11640</v>
          </cell>
        </row>
        <row r="219">
          <cell r="F219">
            <v>0</v>
          </cell>
          <cell r="G219">
            <v>0</v>
          </cell>
          <cell r="H219">
            <v>0</v>
          </cell>
          <cell r="I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G220">
            <v>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row>
        <row r="222">
          <cell r="F222">
            <v>0</v>
          </cell>
          <cell r="G222">
            <v>0</v>
          </cell>
          <cell r="H222">
            <v>0</v>
          </cell>
          <cell r="I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G223">
            <v>0</v>
          </cell>
          <cell r="H223">
            <v>0</v>
          </cell>
          <cell r="I223">
            <v>0.15</v>
          </cell>
          <cell r="J223">
            <v>165</v>
          </cell>
          <cell r="K223">
            <v>20</v>
          </cell>
          <cell r="L223">
            <v>22000</v>
          </cell>
          <cell r="M223">
            <v>0</v>
          </cell>
          <cell r="N223">
            <v>0</v>
          </cell>
          <cell r="O223">
            <v>42</v>
          </cell>
          <cell r="P223">
            <v>46200</v>
          </cell>
        </row>
        <row r="224">
          <cell r="A224" t="str">
            <v>A.2.1</v>
          </cell>
          <cell r="B224" t="str">
            <v xml:space="preserve">  6.9KV VCB 4000A 40KA , SWITCHGEAR INCOMING &amp; TIE PANEL </v>
          </cell>
          <cell r="C224">
            <v>3</v>
          </cell>
          <cell r="D224" t="str">
            <v>PNL</v>
          </cell>
          <cell r="E224">
            <v>0</v>
          </cell>
          <cell r="F224">
            <v>0</v>
          </cell>
          <cell r="G224">
            <v>0</v>
          </cell>
          <cell r="H224">
            <v>0</v>
          </cell>
          <cell r="I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G225">
            <v>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row>
        <row r="227">
          <cell r="F227">
            <v>0</v>
          </cell>
          <cell r="G227">
            <v>0</v>
          </cell>
          <cell r="H227">
            <v>0</v>
          </cell>
          <cell r="I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G228">
            <v>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C229">
            <v>0</v>
          </cell>
          <cell r="D229">
            <v>0</v>
          </cell>
          <cell r="E229">
            <v>0</v>
          </cell>
          <cell r="F229">
            <v>0</v>
          </cell>
          <cell r="G229">
            <v>0</v>
          </cell>
          <cell r="H229">
            <v>0</v>
          </cell>
          <cell r="I229">
            <v>5</v>
          </cell>
          <cell r="J229">
            <v>0</v>
          </cell>
          <cell r="K229">
            <v>0</v>
          </cell>
          <cell r="L229">
            <v>0</v>
          </cell>
          <cell r="M229">
            <v>0</v>
          </cell>
          <cell r="N229">
            <v>0</v>
          </cell>
          <cell r="O229">
            <v>0</v>
          </cell>
          <cell r="P229">
            <v>0</v>
          </cell>
        </row>
        <row r="230">
          <cell r="F230">
            <v>0</v>
          </cell>
          <cell r="G230">
            <v>0</v>
          </cell>
          <cell r="H230">
            <v>0</v>
          </cell>
          <cell r="I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G231">
            <v>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row>
        <row r="233">
          <cell r="F233">
            <v>0</v>
          </cell>
          <cell r="G233">
            <v>0</v>
          </cell>
          <cell r="H233">
            <v>0</v>
          </cell>
          <cell r="I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G234">
            <v>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row>
        <row r="236">
          <cell r="F236">
            <v>0</v>
          </cell>
          <cell r="G236">
            <v>0</v>
          </cell>
          <cell r="H236">
            <v>0</v>
          </cell>
          <cell r="I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G237">
            <v>0</v>
          </cell>
          <cell r="H237">
            <v>0</v>
          </cell>
          <cell r="I237">
            <v>0</v>
          </cell>
          <cell r="J237">
            <v>0</v>
          </cell>
          <cell r="K237">
            <v>1000</v>
          </cell>
          <cell r="L237">
            <v>52000</v>
          </cell>
          <cell r="M237">
            <v>0</v>
          </cell>
          <cell r="N237">
            <v>0</v>
          </cell>
          <cell r="O237">
            <v>0</v>
          </cell>
          <cell r="P237">
            <v>0</v>
          </cell>
        </row>
        <row r="238">
          <cell r="F238">
            <v>0</v>
          </cell>
          <cell r="G238">
            <v>0</v>
          </cell>
          <cell r="H238">
            <v>0</v>
          </cell>
          <cell r="I238">
            <v>0</v>
          </cell>
          <cell r="J238">
            <v>0</v>
          </cell>
          <cell r="K238">
            <v>0</v>
          </cell>
          <cell r="L238">
            <v>0</v>
          </cell>
          <cell r="M238">
            <v>0</v>
          </cell>
          <cell r="N238">
            <v>0</v>
          </cell>
          <cell r="O238">
            <v>0</v>
          </cell>
          <cell r="P238">
            <v>0</v>
          </cell>
        </row>
        <row r="239">
          <cell r="B239" t="str">
            <v xml:space="preserve"> CABLE TRAY, LADDER TYPE H.D. GALV. STEEL</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row>
        <row r="240">
          <cell r="B240" t="str">
            <v xml:space="preserve"> W/ ANODIC TREATMENT &amp; EXPOSY COATING(50u)</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row>
        <row r="241">
          <cell r="B241" t="str">
            <v xml:space="preserve"> STRAIGHT SECTION, </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G242">
            <v>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G243">
            <v>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G244">
            <v>0</v>
          </cell>
          <cell r="H244">
            <v>0</v>
          </cell>
          <cell r="I244">
            <v>1</v>
          </cell>
          <cell r="J244">
            <v>160</v>
          </cell>
          <cell r="K244">
            <v>450</v>
          </cell>
          <cell r="L244">
            <v>72000</v>
          </cell>
          <cell r="M244">
            <v>0</v>
          </cell>
          <cell r="N244">
            <v>0</v>
          </cell>
          <cell r="O244">
            <v>280</v>
          </cell>
          <cell r="P244">
            <v>44800</v>
          </cell>
        </row>
        <row r="245">
          <cell r="F245">
            <v>0</v>
          </cell>
          <cell r="G245">
            <v>0</v>
          </cell>
          <cell r="H245">
            <v>0</v>
          </cell>
          <cell r="I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G246">
            <v>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row>
        <row r="248">
          <cell r="B248" t="str">
            <v xml:space="preserve"> STRAIGHT SECTION, 600 mm WIDE</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row>
        <row r="249">
          <cell r="F249">
            <v>0</v>
          </cell>
          <cell r="G249">
            <v>0</v>
          </cell>
          <cell r="H249">
            <v>0</v>
          </cell>
          <cell r="I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G250">
            <v>0</v>
          </cell>
          <cell r="H250">
            <v>0</v>
          </cell>
          <cell r="I250">
            <v>113.39999999999999</v>
          </cell>
          <cell r="J250">
            <v>113</v>
          </cell>
          <cell r="K250">
            <v>174320</v>
          </cell>
          <cell r="L250">
            <v>174320</v>
          </cell>
          <cell r="M250">
            <v>0</v>
          </cell>
          <cell r="N250">
            <v>0</v>
          </cell>
          <cell r="O250">
            <v>31752</v>
          </cell>
          <cell r="P250">
            <v>31752</v>
          </cell>
        </row>
        <row r="251">
          <cell r="F251">
            <v>0</v>
          </cell>
          <cell r="G251">
            <v>0</v>
          </cell>
          <cell r="H251">
            <v>0</v>
          </cell>
          <cell r="I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G252">
            <v>0</v>
          </cell>
          <cell r="H252">
            <v>0</v>
          </cell>
          <cell r="I252">
            <v>0.15</v>
          </cell>
          <cell r="J252">
            <v>593</v>
          </cell>
          <cell r="K252">
            <v>20</v>
          </cell>
          <cell r="L252">
            <v>79000</v>
          </cell>
          <cell r="M252">
            <v>0</v>
          </cell>
          <cell r="N252">
            <v>0</v>
          </cell>
          <cell r="O252">
            <v>42</v>
          </cell>
          <cell r="P252">
            <v>165900</v>
          </cell>
        </row>
        <row r="253">
          <cell r="F253">
            <v>0</v>
          </cell>
          <cell r="G253">
            <v>0</v>
          </cell>
          <cell r="H253">
            <v>0</v>
          </cell>
          <cell r="I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G254">
            <v>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row>
        <row r="256">
          <cell r="B256" t="str">
            <v xml:space="preserve"> 3000(L)x1600(D)x2200(H)MM., W/ DOORS</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row>
        <row r="257">
          <cell r="F257">
            <v>0</v>
          </cell>
          <cell r="G257">
            <v>0</v>
          </cell>
          <cell r="H257">
            <v>0</v>
          </cell>
          <cell r="I257">
            <v>0</v>
          </cell>
          <cell r="J257">
            <v>0</v>
          </cell>
          <cell r="K257">
            <v>0</v>
          </cell>
          <cell r="L257">
            <v>0</v>
          </cell>
          <cell r="M257">
            <v>0</v>
          </cell>
          <cell r="N257">
            <v>0</v>
          </cell>
          <cell r="O257">
            <v>0</v>
          </cell>
          <cell r="P257">
            <v>0</v>
          </cell>
          <cell r="Q257">
            <v>0</v>
          </cell>
        </row>
        <row r="258">
          <cell r="A258">
            <v>52</v>
          </cell>
          <cell r="B258" t="str">
            <v xml:space="preserve">JUNCTION BOX, INDOOR TYPE, </v>
          </cell>
          <cell r="C258">
            <v>3</v>
          </cell>
          <cell r="D258" t="str">
            <v>SET</v>
          </cell>
          <cell r="E258">
            <v>16000</v>
          </cell>
          <cell r="F258">
            <v>48000</v>
          </cell>
          <cell r="G258">
            <v>0</v>
          </cell>
          <cell r="H258">
            <v>0</v>
          </cell>
          <cell r="I258">
            <v>15</v>
          </cell>
          <cell r="J258">
            <v>45</v>
          </cell>
          <cell r="K258">
            <v>16000</v>
          </cell>
          <cell r="L258">
            <v>48000</v>
          </cell>
          <cell r="M258">
            <v>0</v>
          </cell>
          <cell r="N258">
            <v>0</v>
          </cell>
          <cell r="O258">
            <v>4200</v>
          </cell>
          <cell r="P258">
            <v>12600</v>
          </cell>
        </row>
        <row r="259">
          <cell r="B259" t="str">
            <v>W/ TB.(FOR 2.0MM. WIRE) X 200P</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row>
        <row r="260">
          <cell r="F260">
            <v>0</v>
          </cell>
          <cell r="G260">
            <v>0</v>
          </cell>
          <cell r="H260">
            <v>0</v>
          </cell>
          <cell r="I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G261">
            <v>0</v>
          </cell>
          <cell r="H261">
            <v>0</v>
          </cell>
          <cell r="I261">
            <v>963.71999999999991</v>
          </cell>
          <cell r="J261">
            <v>964</v>
          </cell>
          <cell r="K261">
            <v>677772</v>
          </cell>
          <cell r="L261">
            <v>677772</v>
          </cell>
          <cell r="M261">
            <v>0</v>
          </cell>
          <cell r="N261">
            <v>0</v>
          </cell>
          <cell r="O261">
            <v>269842</v>
          </cell>
          <cell r="P261">
            <v>269842</v>
          </cell>
        </row>
        <row r="262">
          <cell r="F262">
            <v>0</v>
          </cell>
          <cell r="G262">
            <v>0</v>
          </cell>
          <cell r="H262">
            <v>0</v>
          </cell>
          <cell r="I262">
            <v>0</v>
          </cell>
          <cell r="J262">
            <v>0</v>
          </cell>
          <cell r="K262">
            <v>0</v>
          </cell>
          <cell r="L262">
            <v>0</v>
          </cell>
          <cell r="M262">
            <v>0</v>
          </cell>
          <cell r="N262">
            <v>0</v>
          </cell>
          <cell r="O262">
            <v>0</v>
          </cell>
          <cell r="P262">
            <v>0</v>
          </cell>
        </row>
        <row r="263">
          <cell r="B263" t="str">
            <v>SUB-TOTAL : (B)</v>
          </cell>
          <cell r="C263">
            <v>0</v>
          </cell>
          <cell r="D263">
            <v>0</v>
          </cell>
          <cell r="E263">
            <v>0</v>
          </cell>
          <cell r="F263">
            <v>23270172</v>
          </cell>
          <cell r="G263">
            <v>0</v>
          </cell>
          <cell r="H263">
            <v>0</v>
          </cell>
          <cell r="I263">
            <v>0</v>
          </cell>
          <cell r="J263">
            <v>33088</v>
          </cell>
          <cell r="K263">
            <v>0</v>
          </cell>
          <cell r="L263">
            <v>23270172</v>
          </cell>
          <cell r="M263">
            <v>0</v>
          </cell>
          <cell r="N263">
            <v>0</v>
          </cell>
          <cell r="O263">
            <v>0</v>
          </cell>
          <cell r="P263">
            <v>9262383</v>
          </cell>
        </row>
        <row r="264">
          <cell r="F264">
            <v>0</v>
          </cell>
          <cell r="G264">
            <v>0</v>
          </cell>
          <cell r="H264">
            <v>0</v>
          </cell>
          <cell r="I264">
            <v>0</v>
          </cell>
          <cell r="J264">
            <v>0</v>
          </cell>
          <cell r="K264">
            <v>0</v>
          </cell>
          <cell r="L264">
            <v>0</v>
          </cell>
          <cell r="M264">
            <v>0</v>
          </cell>
          <cell r="N264">
            <v>0</v>
          </cell>
          <cell r="O264">
            <v>0</v>
          </cell>
          <cell r="P264">
            <v>0</v>
          </cell>
        </row>
        <row r="265">
          <cell r="A265">
            <v>0</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row>
        <row r="266">
          <cell r="F266">
            <v>0</v>
          </cell>
          <cell r="G266">
            <v>0</v>
          </cell>
          <cell r="H266">
            <v>0</v>
          </cell>
          <cell r="I266">
            <v>0</v>
          </cell>
          <cell r="J266">
            <v>0</v>
          </cell>
          <cell r="K266">
            <v>0</v>
          </cell>
          <cell r="L266">
            <v>0</v>
          </cell>
          <cell r="M266">
            <v>0</v>
          </cell>
          <cell r="N266">
            <v>0</v>
          </cell>
          <cell r="O266">
            <v>0</v>
          </cell>
          <cell r="P266">
            <v>0</v>
          </cell>
        </row>
        <row r="267">
          <cell r="A267" t="str">
            <v xml:space="preserve">  C.</v>
          </cell>
          <cell r="B267" t="str">
            <v xml:space="preserve"> LIGHTING SYSTEM(????????????)</v>
          </cell>
          <cell r="C267">
            <v>350</v>
          </cell>
          <cell r="D267" t="str">
            <v>M</v>
          </cell>
          <cell r="E267">
            <v>26</v>
          </cell>
          <cell r="F267">
            <v>0</v>
          </cell>
          <cell r="G267">
            <v>0</v>
          </cell>
          <cell r="H267">
            <v>0</v>
          </cell>
          <cell r="I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G268">
            <v>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C269">
            <v>0</v>
          </cell>
          <cell r="D269">
            <v>0</v>
          </cell>
          <cell r="E269">
            <v>0</v>
          </cell>
          <cell r="F269">
            <v>0</v>
          </cell>
          <cell r="G269">
            <v>0</v>
          </cell>
          <cell r="H269">
            <v>0</v>
          </cell>
          <cell r="I269">
            <v>0.5</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G270">
            <v>0</v>
          </cell>
          <cell r="H270">
            <v>0</v>
          </cell>
          <cell r="I270">
            <v>10</v>
          </cell>
          <cell r="J270">
            <v>10</v>
          </cell>
          <cell r="K270">
            <v>13000</v>
          </cell>
          <cell r="L270">
            <v>13000</v>
          </cell>
          <cell r="M270">
            <v>0</v>
          </cell>
          <cell r="N270">
            <v>0</v>
          </cell>
          <cell r="O270">
            <v>2800</v>
          </cell>
          <cell r="P270">
            <v>2800</v>
          </cell>
        </row>
        <row r="271">
          <cell r="B271" t="str">
            <v>MAIN 3P30A,BRANCH 2P 20A 8 CKT</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G272">
            <v>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C273">
            <v>0</v>
          </cell>
          <cell r="D273">
            <v>0</v>
          </cell>
          <cell r="E273">
            <v>0</v>
          </cell>
          <cell r="F273">
            <v>0</v>
          </cell>
          <cell r="G273">
            <v>0</v>
          </cell>
          <cell r="H273">
            <v>0</v>
          </cell>
          <cell r="I273">
            <v>0.56000000000000005</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G274">
            <v>0</v>
          </cell>
          <cell r="H274">
            <v>0</v>
          </cell>
          <cell r="I274">
            <v>8</v>
          </cell>
          <cell r="J274">
            <v>8</v>
          </cell>
          <cell r="K274">
            <v>11000</v>
          </cell>
          <cell r="L274">
            <v>11000</v>
          </cell>
          <cell r="M274">
            <v>0</v>
          </cell>
          <cell r="N274">
            <v>0</v>
          </cell>
          <cell r="O274">
            <v>2240</v>
          </cell>
          <cell r="P274">
            <v>2240</v>
          </cell>
        </row>
        <row r="275">
          <cell r="B275" t="str">
            <v>240V, MAIN 3P30A,BRANCH2P 20A 6CKT</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G276">
            <v>0</v>
          </cell>
          <cell r="H276">
            <v>0</v>
          </cell>
          <cell r="I276">
            <v>8</v>
          </cell>
          <cell r="J276">
            <v>8</v>
          </cell>
          <cell r="K276">
            <v>164700</v>
          </cell>
          <cell r="L276">
            <v>164700</v>
          </cell>
          <cell r="M276">
            <v>0</v>
          </cell>
          <cell r="N276">
            <v>0</v>
          </cell>
          <cell r="O276">
            <v>2240</v>
          </cell>
          <cell r="P276">
            <v>2240</v>
          </cell>
        </row>
        <row r="277">
          <cell r="B277" t="str">
            <v>240V 2P50A 12CKT</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G278">
            <v>0</v>
          </cell>
          <cell r="H278">
            <v>0</v>
          </cell>
          <cell r="I278">
            <v>8</v>
          </cell>
          <cell r="J278">
            <v>16</v>
          </cell>
          <cell r="K278">
            <v>12500</v>
          </cell>
          <cell r="L278">
            <v>25000</v>
          </cell>
          <cell r="M278">
            <v>0</v>
          </cell>
          <cell r="N278">
            <v>0</v>
          </cell>
          <cell r="O278">
            <v>2240</v>
          </cell>
          <cell r="P278">
            <v>4480</v>
          </cell>
        </row>
        <row r="279">
          <cell r="B279" t="str">
            <v>240V MAIN 3P50A,BRANCH 3P20A 6CKT</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G280">
            <v>0</v>
          </cell>
          <cell r="H280">
            <v>0</v>
          </cell>
          <cell r="I280">
            <v>8</v>
          </cell>
          <cell r="J280">
            <v>8</v>
          </cell>
          <cell r="K280">
            <v>14500</v>
          </cell>
          <cell r="L280">
            <v>14500</v>
          </cell>
          <cell r="M280">
            <v>0</v>
          </cell>
          <cell r="N280">
            <v>0</v>
          </cell>
          <cell r="O280">
            <v>2240</v>
          </cell>
          <cell r="P280">
            <v>2240</v>
          </cell>
        </row>
        <row r="281">
          <cell r="B281" t="str">
            <v>240V MAIN 3P70A,BRANCH 3P20A 8CKT</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G282">
            <v>0</v>
          </cell>
          <cell r="H282">
            <v>0</v>
          </cell>
          <cell r="I282">
            <v>4</v>
          </cell>
          <cell r="J282">
            <v>20</v>
          </cell>
          <cell r="K282">
            <v>37800</v>
          </cell>
          <cell r="L282">
            <v>189000</v>
          </cell>
          <cell r="M282">
            <v>0</v>
          </cell>
          <cell r="N282">
            <v>0</v>
          </cell>
          <cell r="O282">
            <v>1120</v>
          </cell>
          <cell r="P282">
            <v>5600</v>
          </cell>
        </row>
        <row r="283">
          <cell r="B283" t="str">
            <v>GROUP D, 3-POLE 20AMP</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G284">
            <v>0</v>
          </cell>
          <cell r="H284">
            <v>0</v>
          </cell>
          <cell r="I284">
            <v>4</v>
          </cell>
          <cell r="J284">
            <v>4</v>
          </cell>
          <cell r="K284">
            <v>37800</v>
          </cell>
          <cell r="L284">
            <v>37800</v>
          </cell>
          <cell r="M284">
            <v>0</v>
          </cell>
          <cell r="N284">
            <v>0</v>
          </cell>
          <cell r="O284">
            <v>1120</v>
          </cell>
          <cell r="P284">
            <v>1120</v>
          </cell>
        </row>
        <row r="285">
          <cell r="B285" t="str">
            <v>GROUP D 3-POLE 30AMP</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G286">
            <v>0</v>
          </cell>
          <cell r="H286">
            <v>0</v>
          </cell>
          <cell r="I286">
            <v>12</v>
          </cell>
          <cell r="J286">
            <v>48</v>
          </cell>
          <cell r="K286">
            <v>25000</v>
          </cell>
          <cell r="L286">
            <v>100000</v>
          </cell>
          <cell r="M286">
            <v>0</v>
          </cell>
          <cell r="N286">
            <v>0</v>
          </cell>
          <cell r="O286">
            <v>3360</v>
          </cell>
          <cell r="P286">
            <v>13440</v>
          </cell>
        </row>
        <row r="287">
          <cell r="B287" t="str">
            <v>3PH 480/240V 15KVA</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G288">
            <v>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C289">
            <v>0</v>
          </cell>
          <cell r="D289">
            <v>0</v>
          </cell>
          <cell r="E289">
            <v>0</v>
          </cell>
          <cell r="F289">
            <v>0</v>
          </cell>
          <cell r="G289">
            <v>0</v>
          </cell>
          <cell r="H289">
            <v>0</v>
          </cell>
          <cell r="I289">
            <v>9</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G290">
            <v>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G292">
            <v>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row>
        <row r="294">
          <cell r="B294" t="str">
            <v xml:space="preserve"> GUARD AND DOME REFL. 3/4" HUB 400W 240V</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row>
        <row r="295">
          <cell r="B295" t="str">
            <v>CLASS 1, DIV.2 GROPU D</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G296">
            <v>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C297">
            <v>0</v>
          </cell>
          <cell r="D297">
            <v>0</v>
          </cell>
          <cell r="E297">
            <v>0</v>
          </cell>
          <cell r="F297">
            <v>0</v>
          </cell>
          <cell r="G297">
            <v>0</v>
          </cell>
          <cell r="H297">
            <v>0</v>
          </cell>
          <cell r="I297">
            <v>7</v>
          </cell>
          <cell r="J297">
            <v>0</v>
          </cell>
          <cell r="K297">
            <v>0</v>
          </cell>
          <cell r="L297">
            <v>0</v>
          </cell>
          <cell r="M297">
            <v>0</v>
          </cell>
          <cell r="N297">
            <v>0</v>
          </cell>
          <cell r="O297">
            <v>0</v>
          </cell>
          <cell r="P297">
            <v>0</v>
          </cell>
        </row>
        <row r="298">
          <cell r="B298" t="str">
            <v xml:space="preserve">DOME REFL. 1-1/2 IN HUB 175W 240V CLASS 1, DIV 2 </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row>
        <row r="299">
          <cell r="B299" t="str">
            <v>GROUP D</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G300">
            <v>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row>
        <row r="302">
          <cell r="B302" t="str">
            <v>DOME REFL. 3/4" HUB 175W 240V CLASS 1 DIV.2 GROUP D</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G303">
            <v>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G304">
            <v>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G305">
            <v>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G306">
            <v>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G307">
            <v>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G308">
            <v>0</v>
          </cell>
          <cell r="H308">
            <v>0</v>
          </cell>
          <cell r="I308">
            <v>6</v>
          </cell>
          <cell r="J308">
            <v>276</v>
          </cell>
          <cell r="K308">
            <v>27000</v>
          </cell>
          <cell r="L308">
            <v>1242000</v>
          </cell>
          <cell r="M308">
            <v>0</v>
          </cell>
          <cell r="N308">
            <v>0</v>
          </cell>
          <cell r="O308">
            <v>1680</v>
          </cell>
          <cell r="P308">
            <v>77280</v>
          </cell>
        </row>
        <row r="309">
          <cell r="B309" t="str">
            <v>FOR CLASS 1, DIV.2 GROUP D</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G310">
            <v>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G312">
            <v>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row>
        <row r="314">
          <cell r="B314" t="str">
            <v>GROUP D</v>
          </cell>
          <cell r="C314">
            <v>0</v>
          </cell>
          <cell r="D314">
            <v>0</v>
          </cell>
          <cell r="E314">
            <v>0</v>
          </cell>
          <cell r="F314">
            <v>0</v>
          </cell>
          <cell r="G314">
            <v>0</v>
          </cell>
          <cell r="H314">
            <v>0</v>
          </cell>
          <cell r="I314">
            <v>0.153</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G315">
            <v>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row>
        <row r="317">
          <cell r="B317" t="str">
            <v>FOR CLASS 1, DIV.2 GROUP D</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G318">
            <v>0</v>
          </cell>
          <cell r="H318">
            <v>0</v>
          </cell>
          <cell r="I318">
            <v>6</v>
          </cell>
          <cell r="J318">
            <v>6</v>
          </cell>
          <cell r="K318">
            <v>28800</v>
          </cell>
          <cell r="L318">
            <v>28800</v>
          </cell>
          <cell r="M318">
            <v>0</v>
          </cell>
          <cell r="N318">
            <v>0</v>
          </cell>
          <cell r="O318">
            <v>1680</v>
          </cell>
          <cell r="P318">
            <v>1680</v>
          </cell>
        </row>
        <row r="319">
          <cell r="B319" t="str">
            <v>FOR CLASS 1, DIV.2 GROUP D</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G320">
            <v>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row>
        <row r="322">
          <cell r="B322" t="str">
            <v xml:space="preserve"> 240V 30AT IC 10KA, STAINLESS STEEL</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row>
        <row r="323">
          <cell r="A323">
            <v>29</v>
          </cell>
          <cell r="B323" t="str">
            <v>FOR CLASS 1, DIV.2 GROUP D</v>
          </cell>
          <cell r="C323">
            <v>4440</v>
          </cell>
          <cell r="D323" t="str">
            <v>M</v>
          </cell>
          <cell r="E323">
            <v>33</v>
          </cell>
          <cell r="F323">
            <v>0</v>
          </cell>
          <cell r="G323">
            <v>0</v>
          </cell>
          <cell r="H323">
            <v>0</v>
          </cell>
          <cell r="I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G324">
            <v>0</v>
          </cell>
          <cell r="H324">
            <v>0</v>
          </cell>
          <cell r="I324">
            <v>4</v>
          </cell>
          <cell r="J324">
            <v>32</v>
          </cell>
          <cell r="K324">
            <v>5400</v>
          </cell>
          <cell r="L324">
            <v>43200</v>
          </cell>
          <cell r="M324">
            <v>0</v>
          </cell>
          <cell r="N324">
            <v>0</v>
          </cell>
          <cell r="O324">
            <v>1120</v>
          </cell>
          <cell r="P324">
            <v>8960</v>
          </cell>
        </row>
        <row r="325">
          <cell r="B325" t="str">
            <v>240V, CLASS 1 DIV.2 GROUP D</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G326">
            <v>0</v>
          </cell>
          <cell r="H326">
            <v>0</v>
          </cell>
          <cell r="I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G327">
            <v>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G328">
            <v>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G329">
            <v>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G330">
            <v>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G331">
            <v>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G332">
            <v>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G333">
            <v>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G334">
            <v>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G335">
            <v>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G336">
            <v>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G337">
            <v>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G338">
            <v>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G339">
            <v>0</v>
          </cell>
          <cell r="H339">
            <v>0</v>
          </cell>
          <cell r="I339">
            <v>0.2</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G340">
            <v>0</v>
          </cell>
          <cell r="H340">
            <v>0</v>
          </cell>
          <cell r="I340">
            <v>0.2</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G341">
            <v>0</v>
          </cell>
          <cell r="H341">
            <v>0</v>
          </cell>
          <cell r="I341">
            <v>679.40000000000009</v>
          </cell>
          <cell r="J341">
            <v>679</v>
          </cell>
          <cell r="K341">
            <v>456514</v>
          </cell>
          <cell r="L341">
            <v>456514</v>
          </cell>
          <cell r="M341">
            <v>0</v>
          </cell>
          <cell r="N341">
            <v>0</v>
          </cell>
          <cell r="O341">
            <v>190232</v>
          </cell>
          <cell r="P341">
            <v>190232</v>
          </cell>
        </row>
        <row r="342">
          <cell r="B342" t="str">
            <v>SUB-TOTAL : (C)</v>
          </cell>
          <cell r="C342">
            <v>3</v>
          </cell>
          <cell r="D342">
            <v>11.13</v>
          </cell>
          <cell r="E342">
            <v>1.25</v>
          </cell>
          <cell r="F342">
            <v>9586794</v>
          </cell>
          <cell r="G342">
            <v>0</v>
          </cell>
          <cell r="H342">
            <v>0</v>
          </cell>
          <cell r="I342">
            <v>0.3</v>
          </cell>
          <cell r="J342">
            <v>14267</v>
          </cell>
          <cell r="K342">
            <v>0</v>
          </cell>
          <cell r="L342">
            <v>9586794</v>
          </cell>
          <cell r="M342">
            <v>0</v>
          </cell>
          <cell r="N342">
            <v>0</v>
          </cell>
          <cell r="O342">
            <v>0</v>
          </cell>
          <cell r="P342">
            <v>4303107</v>
          </cell>
        </row>
        <row r="343">
          <cell r="B343">
            <v>160</v>
          </cell>
          <cell r="C343">
            <v>4</v>
          </cell>
          <cell r="D343">
            <v>13.49</v>
          </cell>
          <cell r="E343">
            <v>1.25</v>
          </cell>
          <cell r="H343">
            <v>0</v>
          </cell>
          <cell r="I343">
            <v>0.41</v>
          </cell>
          <cell r="J343">
            <v>0</v>
          </cell>
          <cell r="K343">
            <v>0</v>
          </cell>
          <cell r="L343">
            <v>0</v>
          </cell>
          <cell r="M343">
            <v>0</v>
          </cell>
          <cell r="N343">
            <v>0</v>
          </cell>
          <cell r="O343">
            <v>0</v>
          </cell>
          <cell r="P343">
            <v>4</v>
          </cell>
        </row>
        <row r="344">
          <cell r="B344">
            <v>160</v>
          </cell>
          <cell r="C344">
            <v>5</v>
          </cell>
          <cell r="D344">
            <v>15.88</v>
          </cell>
          <cell r="E344">
            <v>1.5</v>
          </cell>
          <cell r="F344">
            <v>0</v>
          </cell>
          <cell r="G344">
            <v>0</v>
          </cell>
          <cell r="H344">
            <v>0</v>
          </cell>
          <cell r="I344">
            <v>0.51</v>
          </cell>
          <cell r="J344">
            <v>0</v>
          </cell>
          <cell r="K344">
            <v>0</v>
          </cell>
          <cell r="L344">
            <v>0</v>
          </cell>
          <cell r="M344">
            <v>0</v>
          </cell>
          <cell r="N344">
            <v>0</v>
          </cell>
          <cell r="O344">
            <v>0</v>
          </cell>
          <cell r="P344">
            <v>0</v>
          </cell>
        </row>
        <row r="345">
          <cell r="A345" t="str">
            <v xml:space="preserve">  D.</v>
          </cell>
          <cell r="B345" t="str">
            <v>GROUNDING  SYSTEM</v>
          </cell>
          <cell r="C345">
            <v>6</v>
          </cell>
          <cell r="D345">
            <v>18.260000000000002</v>
          </cell>
          <cell r="E345">
            <v>1.5</v>
          </cell>
          <cell r="F345">
            <v>0</v>
          </cell>
          <cell r="G345">
            <v>0</v>
          </cell>
          <cell r="H345">
            <v>0</v>
          </cell>
          <cell r="I345">
            <v>0.61</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G346">
            <v>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G347">
            <v>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G348">
            <v>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G349">
            <v>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G350">
            <v>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G351">
            <v>0</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G352">
            <v>0</v>
          </cell>
          <cell r="H352">
            <v>0</v>
          </cell>
          <cell r="I352">
            <v>2.0299999999999998</v>
          </cell>
          <cell r="J352">
            <v>0</v>
          </cell>
          <cell r="K352">
            <v>1250</v>
          </cell>
          <cell r="L352">
            <v>12500</v>
          </cell>
          <cell r="M352">
            <v>0</v>
          </cell>
          <cell r="N352">
            <v>0</v>
          </cell>
          <cell r="O352">
            <v>0</v>
          </cell>
          <cell r="P352">
            <v>0</v>
          </cell>
        </row>
        <row r="353">
          <cell r="B353" t="str">
            <v xml:space="preserve"> CADWELD GTC-182G</v>
          </cell>
          <cell r="C353">
            <v>22</v>
          </cell>
          <cell r="D353">
            <v>53.98</v>
          </cell>
          <cell r="E353" t="str">
            <v>N</v>
          </cell>
          <cell r="F353">
            <v>0</v>
          </cell>
          <cell r="G353">
            <v>0</v>
          </cell>
          <cell r="H353">
            <v>0</v>
          </cell>
          <cell r="I353">
            <v>2.23</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G354">
            <v>0</v>
          </cell>
          <cell r="H354">
            <v>0</v>
          </cell>
          <cell r="I354">
            <v>2.4300000000000002</v>
          </cell>
          <cell r="J354">
            <v>0</v>
          </cell>
          <cell r="K354">
            <v>1250</v>
          </cell>
          <cell r="L354">
            <v>6250</v>
          </cell>
          <cell r="M354">
            <v>0</v>
          </cell>
          <cell r="N354">
            <v>0</v>
          </cell>
          <cell r="O354">
            <v>0</v>
          </cell>
          <cell r="P354">
            <v>0</v>
          </cell>
        </row>
        <row r="355">
          <cell r="A355">
            <v>11</v>
          </cell>
          <cell r="B355" t="str">
            <v xml:space="preserve"> CADWELD TAC-2G2G</v>
          </cell>
          <cell r="C355">
            <v>25</v>
          </cell>
          <cell r="D355" t="str">
            <v>SET</v>
          </cell>
          <cell r="E355">
            <v>3500</v>
          </cell>
          <cell r="F355">
            <v>0</v>
          </cell>
          <cell r="G355">
            <v>0</v>
          </cell>
          <cell r="H355">
            <v>0</v>
          </cell>
          <cell r="I355">
            <v>7.0000000000000007E-2</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G356">
            <v>0</v>
          </cell>
          <cell r="H356">
            <v>0</v>
          </cell>
          <cell r="I356">
            <v>7.0000000000000007E-2</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G357">
            <v>0</v>
          </cell>
          <cell r="H357">
            <v>0</v>
          </cell>
          <cell r="I357">
            <v>1</v>
          </cell>
          <cell r="J357">
            <v>50</v>
          </cell>
          <cell r="K357">
            <v>650</v>
          </cell>
          <cell r="L357">
            <v>32500</v>
          </cell>
          <cell r="M357">
            <v>0</v>
          </cell>
          <cell r="N357">
            <v>0</v>
          </cell>
          <cell r="O357">
            <v>280</v>
          </cell>
          <cell r="P357">
            <v>14000</v>
          </cell>
        </row>
        <row r="358">
          <cell r="B358" t="str">
            <v xml:space="preserve"> BURNDY GK-6429</v>
          </cell>
          <cell r="C358">
            <v>0.25</v>
          </cell>
          <cell r="D358">
            <v>2.2400000000000002</v>
          </cell>
          <cell r="E358">
            <v>1</v>
          </cell>
          <cell r="F358">
            <v>0</v>
          </cell>
          <cell r="G358">
            <v>0</v>
          </cell>
          <cell r="H358">
            <v>0</v>
          </cell>
          <cell r="I358">
            <v>7.0000000000000007E-2</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G359">
            <v>0</v>
          </cell>
          <cell r="H359">
            <v>0</v>
          </cell>
          <cell r="I359">
            <v>6</v>
          </cell>
          <cell r="J359">
            <v>150</v>
          </cell>
          <cell r="K359">
            <v>3500</v>
          </cell>
          <cell r="L359">
            <v>87500</v>
          </cell>
          <cell r="M359">
            <v>0</v>
          </cell>
          <cell r="N359">
            <v>0</v>
          </cell>
          <cell r="O359">
            <v>1680</v>
          </cell>
          <cell r="P359">
            <v>42000</v>
          </cell>
        </row>
        <row r="360">
          <cell r="B360" t="str">
            <v>GROUNDING BUS 300Mx50MMx6t</v>
          </cell>
          <cell r="C360">
            <v>0.25</v>
          </cell>
          <cell r="D360">
            <v>2.2400000000000002</v>
          </cell>
          <cell r="E360">
            <v>1</v>
          </cell>
          <cell r="F360">
            <v>0</v>
          </cell>
          <cell r="G360">
            <v>0</v>
          </cell>
          <cell r="H360">
            <v>0</v>
          </cell>
          <cell r="I360">
            <v>7.0000000000000007E-2</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G361">
            <v>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G362">
            <v>0</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G363">
            <v>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G364">
            <v>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G365">
            <v>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G366">
            <v>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G367">
            <v>0</v>
          </cell>
          <cell r="H367">
            <v>0</v>
          </cell>
          <cell r="I367">
            <v>7.0000000000000007E-2</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G368">
            <v>0</v>
          </cell>
          <cell r="H368">
            <v>0</v>
          </cell>
          <cell r="I368">
            <v>7.0000000000000007E-2</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G369">
            <v>0</v>
          </cell>
          <cell r="H369">
            <v>0</v>
          </cell>
          <cell r="I369">
            <v>316.10000000000002</v>
          </cell>
          <cell r="J369">
            <v>316</v>
          </cell>
          <cell r="K369">
            <v>82038</v>
          </cell>
          <cell r="L369">
            <v>82038</v>
          </cell>
          <cell r="M369">
            <v>0</v>
          </cell>
          <cell r="N369">
            <v>0</v>
          </cell>
          <cell r="O369">
            <v>88508</v>
          </cell>
          <cell r="P369">
            <v>88508</v>
          </cell>
        </row>
        <row r="370">
          <cell r="B370" t="str">
            <v>SUB-TOTAL : (D)</v>
          </cell>
          <cell r="C370">
            <v>1</v>
          </cell>
          <cell r="D370">
            <v>3.38</v>
          </cell>
          <cell r="E370">
            <v>1</v>
          </cell>
          <cell r="F370">
            <v>902415</v>
          </cell>
          <cell r="G370">
            <v>0</v>
          </cell>
          <cell r="H370">
            <v>0</v>
          </cell>
          <cell r="I370">
            <v>0.12</v>
          </cell>
          <cell r="J370">
            <v>3477</v>
          </cell>
          <cell r="K370">
            <v>0</v>
          </cell>
          <cell r="L370">
            <v>902415</v>
          </cell>
          <cell r="M370">
            <v>0</v>
          </cell>
          <cell r="N370">
            <v>0</v>
          </cell>
          <cell r="O370">
            <v>0</v>
          </cell>
          <cell r="P370">
            <v>1266758</v>
          </cell>
        </row>
        <row r="371">
          <cell r="B371" t="str">
            <v>STD</v>
          </cell>
          <cell r="C371">
            <v>1</v>
          </cell>
          <cell r="D371">
            <v>3.38</v>
          </cell>
          <cell r="E371">
            <v>1</v>
          </cell>
          <cell r="F371">
            <v>0</v>
          </cell>
          <cell r="G371">
            <v>0</v>
          </cell>
          <cell r="H371">
            <v>0</v>
          </cell>
          <cell r="I371">
            <v>0.12</v>
          </cell>
          <cell r="J371">
            <v>0</v>
          </cell>
          <cell r="K371">
            <v>0</v>
          </cell>
          <cell r="L371">
            <v>0</v>
          </cell>
          <cell r="M371">
            <v>0</v>
          </cell>
          <cell r="N371">
            <v>0</v>
          </cell>
          <cell r="O371">
            <v>0</v>
          </cell>
          <cell r="P371">
            <v>0</v>
          </cell>
        </row>
        <row r="372">
          <cell r="B372" t="str">
            <v>STD</v>
          </cell>
          <cell r="C372">
            <v>1</v>
          </cell>
          <cell r="D372">
            <v>3.38</v>
          </cell>
          <cell r="E372">
            <v>1</v>
          </cell>
          <cell r="F372">
            <v>0</v>
          </cell>
          <cell r="G372">
            <v>0</v>
          </cell>
          <cell r="H372">
            <v>0</v>
          </cell>
          <cell r="I372">
            <v>0.12</v>
          </cell>
          <cell r="J372">
            <v>0</v>
          </cell>
          <cell r="K372">
            <v>0</v>
          </cell>
          <cell r="L372">
            <v>0</v>
          </cell>
          <cell r="M372">
            <v>0</v>
          </cell>
          <cell r="N372">
            <v>0</v>
          </cell>
          <cell r="O372">
            <v>0</v>
          </cell>
          <cell r="P372">
            <v>0</v>
          </cell>
        </row>
        <row r="373">
          <cell r="B373" t="str">
            <v>STD</v>
          </cell>
          <cell r="C373">
            <v>1.25</v>
          </cell>
          <cell r="D373" t="str">
            <v xml:space="preserve"> </v>
          </cell>
          <cell r="E373">
            <v>1</v>
          </cell>
          <cell r="F373">
            <v>0</v>
          </cell>
          <cell r="G373">
            <v>0</v>
          </cell>
          <cell r="H373">
            <v>0</v>
          </cell>
          <cell r="I373">
            <v>0.15</v>
          </cell>
          <cell r="J373">
            <v>0</v>
          </cell>
          <cell r="K373">
            <v>0</v>
          </cell>
          <cell r="L373">
            <v>0</v>
          </cell>
          <cell r="M373">
            <v>0</v>
          </cell>
          <cell r="N373">
            <v>0</v>
          </cell>
          <cell r="O373">
            <v>0</v>
          </cell>
          <cell r="P373">
            <v>0</v>
          </cell>
        </row>
        <row r="374">
          <cell r="A374" t="str">
            <v>E.</v>
          </cell>
          <cell r="B374" t="str">
            <v>TELEPHONE SYSTEM(??????????)</v>
          </cell>
          <cell r="C374">
            <v>1.25</v>
          </cell>
          <cell r="D374">
            <v>3.56</v>
          </cell>
          <cell r="E374">
            <v>1</v>
          </cell>
          <cell r="F374">
            <v>0</v>
          </cell>
          <cell r="G374">
            <v>0</v>
          </cell>
          <cell r="H374">
            <v>0</v>
          </cell>
          <cell r="I374">
            <v>0.15</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G375">
            <v>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G376">
            <v>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G377">
            <v>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G378">
            <v>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G379">
            <v>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G380">
            <v>0</v>
          </cell>
          <cell r="H380">
            <v>0</v>
          </cell>
          <cell r="I380">
            <v>105</v>
          </cell>
          <cell r="J380">
            <v>105</v>
          </cell>
          <cell r="K380">
            <v>10290</v>
          </cell>
          <cell r="L380">
            <v>10290</v>
          </cell>
          <cell r="M380">
            <v>0</v>
          </cell>
          <cell r="N380">
            <v>0</v>
          </cell>
          <cell r="O380">
            <v>29400</v>
          </cell>
          <cell r="P380">
            <v>29400</v>
          </cell>
        </row>
        <row r="381">
          <cell r="B381" t="str">
            <v>SUB-TOTAL : (E)</v>
          </cell>
          <cell r="C381">
            <v>2</v>
          </cell>
          <cell r="D381">
            <v>3.91</v>
          </cell>
          <cell r="E381">
            <v>1</v>
          </cell>
          <cell r="F381">
            <v>493190</v>
          </cell>
          <cell r="G381">
            <v>0</v>
          </cell>
          <cell r="H381">
            <v>0</v>
          </cell>
          <cell r="I381">
            <v>0.3</v>
          </cell>
          <cell r="J381">
            <v>452</v>
          </cell>
          <cell r="K381">
            <v>0</v>
          </cell>
          <cell r="L381">
            <v>493190</v>
          </cell>
          <cell r="M381">
            <v>0</v>
          </cell>
          <cell r="N381">
            <v>0</v>
          </cell>
          <cell r="O381">
            <v>0</v>
          </cell>
          <cell r="P381">
            <v>126500</v>
          </cell>
        </row>
        <row r="382">
          <cell r="B382" t="str">
            <v>STD</v>
          </cell>
          <cell r="C382">
            <v>2.5</v>
          </cell>
          <cell r="D382">
            <v>5.16</v>
          </cell>
          <cell r="E382">
            <v>1</v>
          </cell>
          <cell r="F382">
            <v>0</v>
          </cell>
          <cell r="G382">
            <v>0</v>
          </cell>
          <cell r="H382">
            <v>0</v>
          </cell>
          <cell r="I382">
            <v>0.25</v>
          </cell>
          <cell r="J382">
            <v>0</v>
          </cell>
          <cell r="K382">
            <v>0</v>
          </cell>
          <cell r="L382">
            <v>0</v>
          </cell>
          <cell r="M382">
            <v>0</v>
          </cell>
          <cell r="N382">
            <v>0</v>
          </cell>
          <cell r="O382">
            <v>0</v>
          </cell>
          <cell r="P382">
            <v>0</v>
          </cell>
        </row>
        <row r="383">
          <cell r="B383" t="str">
            <v>STD</v>
          </cell>
          <cell r="C383">
            <v>3</v>
          </cell>
          <cell r="D383">
            <v>5.49</v>
          </cell>
          <cell r="E383">
            <v>1</v>
          </cell>
          <cell r="F383">
            <v>0</v>
          </cell>
          <cell r="G383">
            <v>0</v>
          </cell>
          <cell r="H383">
            <v>0</v>
          </cell>
          <cell r="I383">
            <v>0.3</v>
          </cell>
          <cell r="J383">
            <v>0</v>
          </cell>
          <cell r="K383">
            <v>0</v>
          </cell>
          <cell r="L383">
            <v>0</v>
          </cell>
          <cell r="M383">
            <v>0</v>
          </cell>
          <cell r="N383">
            <v>0</v>
          </cell>
          <cell r="O383">
            <v>0</v>
          </cell>
          <cell r="P383">
            <v>0</v>
          </cell>
        </row>
        <row r="384">
          <cell r="A384" t="str">
            <v>F.</v>
          </cell>
          <cell r="B384" t="str">
            <v>PAGE/INTERCOMMUNICATION SYSTEM</v>
          </cell>
          <cell r="C384">
            <v>3.5</v>
          </cell>
          <cell r="D384" t="str">
            <v xml:space="preserve"> </v>
          </cell>
          <cell r="E384">
            <v>1</v>
          </cell>
          <cell r="F384">
            <v>0</v>
          </cell>
          <cell r="G384">
            <v>0</v>
          </cell>
          <cell r="H384">
            <v>0</v>
          </cell>
          <cell r="I384">
            <v>0.35</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G385">
            <v>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C386">
            <v>5</v>
          </cell>
          <cell r="D386">
            <v>6.55</v>
          </cell>
          <cell r="E386">
            <v>1</v>
          </cell>
          <cell r="F386">
            <v>0</v>
          </cell>
          <cell r="G386">
            <v>0</v>
          </cell>
          <cell r="H386">
            <v>0</v>
          </cell>
          <cell r="I386">
            <v>0.51</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G387">
            <v>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G388">
            <v>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G389">
            <v>0</v>
          </cell>
          <cell r="H389">
            <v>0</v>
          </cell>
          <cell r="I389">
            <v>4</v>
          </cell>
          <cell r="J389">
            <v>40</v>
          </cell>
          <cell r="K389">
            <v>1500</v>
          </cell>
          <cell r="L389">
            <v>15000</v>
          </cell>
          <cell r="M389">
            <v>0</v>
          </cell>
          <cell r="N389">
            <v>0</v>
          </cell>
          <cell r="O389">
            <v>1120</v>
          </cell>
          <cell r="P389">
            <v>11200</v>
          </cell>
        </row>
        <row r="390">
          <cell r="A390">
            <v>17</v>
          </cell>
          <cell r="B390" t="str">
            <v>3M LG., W/ SMALL FOUNDATION</v>
          </cell>
          <cell r="C390">
            <v>12</v>
          </cell>
          <cell r="D390">
            <v>9.5299999999999994</v>
          </cell>
          <cell r="E390">
            <v>1</v>
          </cell>
          <cell r="F390">
            <v>0</v>
          </cell>
          <cell r="G390">
            <v>0</v>
          </cell>
          <cell r="H390">
            <v>0</v>
          </cell>
          <cell r="I390">
            <v>1.22</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G391">
            <v>0</v>
          </cell>
          <cell r="H391">
            <v>0</v>
          </cell>
          <cell r="I391">
            <v>3</v>
          </cell>
          <cell r="J391">
            <v>48</v>
          </cell>
          <cell r="K391">
            <v>3300</v>
          </cell>
          <cell r="L391">
            <v>52800</v>
          </cell>
          <cell r="M391">
            <v>0</v>
          </cell>
          <cell r="N391">
            <v>0</v>
          </cell>
          <cell r="O391">
            <v>840</v>
          </cell>
          <cell r="P391">
            <v>13440</v>
          </cell>
        </row>
        <row r="392">
          <cell r="B392" t="str">
            <v xml:space="preserve"> 13314-001</v>
          </cell>
          <cell r="C392">
            <v>16</v>
          </cell>
          <cell r="D392">
            <v>9.5299999999999994</v>
          </cell>
          <cell r="E392">
            <v>1</v>
          </cell>
          <cell r="F392">
            <v>0</v>
          </cell>
          <cell r="G392">
            <v>0</v>
          </cell>
          <cell r="H392">
            <v>0</v>
          </cell>
          <cell r="I392">
            <v>1.62</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G393">
            <v>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C394">
            <v>20</v>
          </cell>
          <cell r="D394">
            <v>9.5299999999999994</v>
          </cell>
          <cell r="E394">
            <v>1</v>
          </cell>
          <cell r="F394">
            <v>0</v>
          </cell>
          <cell r="G394">
            <v>0</v>
          </cell>
          <cell r="H394">
            <v>0</v>
          </cell>
          <cell r="I394">
            <v>2.0299999999999998</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G395">
            <v>4</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G396">
            <v>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G397">
            <v>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G398">
            <v>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G399">
            <v>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G400">
            <v>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G401">
            <v>0</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G402">
            <v>0</v>
          </cell>
          <cell r="H402">
            <v>0</v>
          </cell>
          <cell r="I402">
            <v>61</v>
          </cell>
          <cell r="J402">
            <v>61</v>
          </cell>
          <cell r="K402">
            <v>36300</v>
          </cell>
          <cell r="L402">
            <v>36300</v>
          </cell>
          <cell r="M402">
            <v>0</v>
          </cell>
          <cell r="N402">
            <v>0</v>
          </cell>
          <cell r="O402">
            <v>17080</v>
          </cell>
          <cell r="P402">
            <v>17080</v>
          </cell>
        </row>
        <row r="403">
          <cell r="B403" t="str">
            <v>SEALING FITTING</v>
          </cell>
          <cell r="C403">
            <v>38</v>
          </cell>
          <cell r="D403">
            <v>9.5299999999999994</v>
          </cell>
          <cell r="E403">
            <v>1</v>
          </cell>
          <cell r="F403">
            <v>0</v>
          </cell>
          <cell r="G403">
            <v>0</v>
          </cell>
          <cell r="H403">
            <v>0</v>
          </cell>
          <cell r="I403">
            <v>3.85</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G404">
            <v>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G405">
            <v>0</v>
          </cell>
          <cell r="H405">
            <v>0</v>
          </cell>
          <cell r="I405">
            <v>4.26</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G406">
            <v>0</v>
          </cell>
          <cell r="H406">
            <v>0</v>
          </cell>
          <cell r="I406">
            <v>62.35</v>
          </cell>
          <cell r="J406">
            <v>62</v>
          </cell>
          <cell r="K406">
            <v>48051</v>
          </cell>
          <cell r="L406">
            <v>48051</v>
          </cell>
          <cell r="M406">
            <v>0</v>
          </cell>
          <cell r="N406">
            <v>0</v>
          </cell>
          <cell r="O406">
            <v>17458</v>
          </cell>
          <cell r="P406">
            <v>17458</v>
          </cell>
        </row>
        <row r="407">
          <cell r="B407" t="str">
            <v>SUB-TOTAL : (F)</v>
          </cell>
          <cell r="C407">
            <v>46</v>
          </cell>
          <cell r="D407">
            <v>9.5299999999999994</v>
          </cell>
          <cell r="E407">
            <v>1</v>
          </cell>
          <cell r="F407">
            <v>1009077</v>
          </cell>
          <cell r="G407">
            <v>0</v>
          </cell>
          <cell r="H407">
            <v>0</v>
          </cell>
          <cell r="I407">
            <v>4.67</v>
          </cell>
          <cell r="J407">
            <v>1309</v>
          </cell>
          <cell r="K407">
            <v>0</v>
          </cell>
          <cell r="L407">
            <v>1009077</v>
          </cell>
          <cell r="M407">
            <v>0</v>
          </cell>
          <cell r="N407">
            <v>0</v>
          </cell>
          <cell r="O407">
            <v>0</v>
          </cell>
          <cell r="P407">
            <v>366530</v>
          </cell>
        </row>
        <row r="408">
          <cell r="B408" t="str">
            <v>STD</v>
          </cell>
          <cell r="C408">
            <v>48</v>
          </cell>
          <cell r="D408">
            <v>9.5299999999999994</v>
          </cell>
          <cell r="E408">
            <v>1</v>
          </cell>
          <cell r="F408">
            <v>0</v>
          </cell>
          <cell r="G408">
            <v>0</v>
          </cell>
          <cell r="H408">
            <v>0</v>
          </cell>
          <cell r="I408">
            <v>4.87</v>
          </cell>
          <cell r="J408">
            <v>0</v>
          </cell>
          <cell r="K408">
            <v>0</v>
          </cell>
          <cell r="L408">
            <v>0</v>
          </cell>
          <cell r="M408">
            <v>0</v>
          </cell>
          <cell r="N408">
            <v>0</v>
          </cell>
          <cell r="O408">
            <v>0</v>
          </cell>
          <cell r="P408">
            <v>0</v>
          </cell>
        </row>
        <row r="409">
          <cell r="B409" t="str">
            <v xml:space="preserve">XS </v>
          </cell>
          <cell r="C409">
            <v>0.125</v>
          </cell>
          <cell r="D409">
            <v>2.41</v>
          </cell>
          <cell r="E409">
            <v>1</v>
          </cell>
          <cell r="F409">
            <v>0</v>
          </cell>
          <cell r="G409">
            <v>0</v>
          </cell>
          <cell r="H409">
            <v>0</v>
          </cell>
          <cell r="I409">
            <v>7.0000000000000007E-2</v>
          </cell>
          <cell r="J409">
            <v>0</v>
          </cell>
          <cell r="K409">
            <v>0</v>
          </cell>
          <cell r="L409">
            <v>0</v>
          </cell>
          <cell r="M409">
            <v>0</v>
          </cell>
          <cell r="N409">
            <v>0</v>
          </cell>
          <cell r="O409">
            <v>0</v>
          </cell>
          <cell r="P409">
            <v>0</v>
          </cell>
        </row>
        <row r="410">
          <cell r="A410" t="str">
            <v>G.</v>
          </cell>
          <cell r="B410" t="str">
            <v>CCTV SYSTEM</v>
          </cell>
          <cell r="C410">
            <v>0.125</v>
          </cell>
          <cell r="D410" t="str">
            <v xml:space="preserve"> </v>
          </cell>
          <cell r="E410">
            <v>1</v>
          </cell>
          <cell r="F410">
            <v>0</v>
          </cell>
          <cell r="G410">
            <v>0</v>
          </cell>
          <cell r="H410">
            <v>0</v>
          </cell>
          <cell r="I410">
            <v>7.0000000000000007E-2</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G411">
            <v>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G412">
            <v>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G413">
            <v>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G414">
            <v>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G415">
            <v>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G416">
            <v>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G417">
            <v>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G418">
            <v>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G419">
            <v>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G420">
            <v>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G421">
            <v>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G422">
            <v>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G423">
            <v>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G424">
            <v>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G425">
            <v>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G426">
            <v>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G427">
            <v>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G428">
            <v>0</v>
          </cell>
          <cell r="H428">
            <v>0</v>
          </cell>
          <cell r="I428">
            <v>4</v>
          </cell>
          <cell r="J428">
            <v>16</v>
          </cell>
          <cell r="K428">
            <v>8100</v>
          </cell>
          <cell r="L428">
            <v>32400</v>
          </cell>
          <cell r="M428">
            <v>0</v>
          </cell>
          <cell r="N428">
            <v>0</v>
          </cell>
          <cell r="O428">
            <v>1120</v>
          </cell>
          <cell r="P428">
            <v>4480</v>
          </cell>
        </row>
        <row r="429">
          <cell r="B429" t="str">
            <v>W/ COATING, WALL MOUNT. TYPE</v>
          </cell>
          <cell r="C429">
            <v>1.25</v>
          </cell>
          <cell r="D429">
            <v>4.8499999999999996</v>
          </cell>
          <cell r="E429">
            <v>1</v>
          </cell>
          <cell r="F429">
            <v>0</v>
          </cell>
          <cell r="G429">
            <v>0</v>
          </cell>
          <cell r="H429">
            <v>0</v>
          </cell>
          <cell r="I429">
            <v>0.13</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G430">
            <v>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C431">
            <v>1.5</v>
          </cell>
          <cell r="D431">
            <v>5.08</v>
          </cell>
          <cell r="E431">
            <v>1</v>
          </cell>
          <cell r="F431">
            <v>0</v>
          </cell>
          <cell r="G431">
            <v>0</v>
          </cell>
          <cell r="H431">
            <v>0</v>
          </cell>
          <cell r="I431">
            <v>0.15</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G432">
            <v>0</v>
          </cell>
          <cell r="H432">
            <v>0</v>
          </cell>
          <cell r="I432">
            <v>122.5</v>
          </cell>
          <cell r="J432">
            <v>123</v>
          </cell>
          <cell r="K432">
            <v>78750</v>
          </cell>
          <cell r="L432">
            <v>78750</v>
          </cell>
          <cell r="M432">
            <v>0</v>
          </cell>
          <cell r="N432">
            <v>0</v>
          </cell>
          <cell r="O432">
            <v>34300</v>
          </cell>
          <cell r="P432">
            <v>34300</v>
          </cell>
        </row>
        <row r="433">
          <cell r="B433" t="str">
            <v>SEALING FITTING</v>
          </cell>
          <cell r="C433">
            <v>2</v>
          </cell>
          <cell r="D433">
            <v>5.54</v>
          </cell>
          <cell r="E433">
            <v>1</v>
          </cell>
          <cell r="F433">
            <v>0</v>
          </cell>
          <cell r="G433">
            <v>0</v>
          </cell>
          <cell r="H433">
            <v>0</v>
          </cell>
          <cell r="I433">
            <v>0.2</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G434">
            <v>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G435">
            <v>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G436">
            <v>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G437">
            <v>0</v>
          </cell>
          <cell r="H437">
            <v>0</v>
          </cell>
          <cell r="I437">
            <v>38.61</v>
          </cell>
          <cell r="J437">
            <v>39</v>
          </cell>
          <cell r="K437">
            <v>50879</v>
          </cell>
          <cell r="L437">
            <v>50879</v>
          </cell>
          <cell r="M437">
            <v>0</v>
          </cell>
          <cell r="N437">
            <v>0</v>
          </cell>
          <cell r="O437">
            <v>10811</v>
          </cell>
          <cell r="P437">
            <v>10811</v>
          </cell>
        </row>
        <row r="438">
          <cell r="B438" t="str">
            <v>SUB-TOTAL : (G)</v>
          </cell>
          <cell r="C438">
            <v>3.5</v>
          </cell>
          <cell r="D438">
            <v>8.08</v>
          </cell>
          <cell r="E438">
            <v>1</v>
          </cell>
          <cell r="F438">
            <v>1746859</v>
          </cell>
          <cell r="G438">
            <v>0</v>
          </cell>
          <cell r="H438">
            <v>0</v>
          </cell>
          <cell r="I438">
            <v>0.35</v>
          </cell>
          <cell r="J438">
            <v>1326</v>
          </cell>
          <cell r="K438">
            <v>0</v>
          </cell>
          <cell r="L438">
            <v>1746859</v>
          </cell>
          <cell r="M438">
            <v>0</v>
          </cell>
          <cell r="N438">
            <v>0</v>
          </cell>
          <cell r="O438">
            <v>0</v>
          </cell>
          <cell r="P438">
            <v>371601</v>
          </cell>
        </row>
        <row r="439">
          <cell r="B439" t="str">
            <v xml:space="preserve">XS </v>
          </cell>
          <cell r="C439">
            <v>4</v>
          </cell>
          <cell r="D439">
            <v>8.56</v>
          </cell>
          <cell r="E439">
            <v>1</v>
          </cell>
          <cell r="F439">
            <v>0</v>
          </cell>
          <cell r="G439">
            <v>0</v>
          </cell>
          <cell r="H439">
            <v>0</v>
          </cell>
          <cell r="I439">
            <v>0.41</v>
          </cell>
          <cell r="J439">
            <v>0</v>
          </cell>
          <cell r="K439">
            <v>0</v>
          </cell>
          <cell r="L439">
            <v>0</v>
          </cell>
          <cell r="M439">
            <v>0</v>
          </cell>
          <cell r="N439">
            <v>0</v>
          </cell>
          <cell r="O439">
            <v>0</v>
          </cell>
          <cell r="P439">
            <v>0</v>
          </cell>
        </row>
        <row r="440">
          <cell r="B440" t="str">
            <v xml:space="preserve">XS </v>
          </cell>
          <cell r="C440">
            <v>5</v>
          </cell>
          <cell r="D440">
            <v>9.5299999999999994</v>
          </cell>
          <cell r="E440">
            <v>1</v>
          </cell>
          <cell r="F440">
            <v>0</v>
          </cell>
          <cell r="G440">
            <v>0</v>
          </cell>
          <cell r="H440">
            <v>0</v>
          </cell>
          <cell r="I440">
            <v>0.51</v>
          </cell>
          <cell r="J440">
            <v>0</v>
          </cell>
          <cell r="K440">
            <v>0</v>
          </cell>
          <cell r="L440">
            <v>0</v>
          </cell>
          <cell r="M440">
            <v>0</v>
          </cell>
          <cell r="N440">
            <v>0</v>
          </cell>
          <cell r="O440">
            <v>0</v>
          </cell>
          <cell r="P440">
            <v>0</v>
          </cell>
        </row>
        <row r="441">
          <cell r="A441" t="str">
            <v>H.</v>
          </cell>
          <cell r="B441" t="str">
            <v xml:space="preserve"> CATHODIC PROTECTION SYSTEM </v>
          </cell>
          <cell r="C441">
            <v>6</v>
          </cell>
          <cell r="D441">
            <v>10.97</v>
          </cell>
          <cell r="E441">
            <v>1.25</v>
          </cell>
          <cell r="F441">
            <v>0</v>
          </cell>
          <cell r="G441">
            <v>0</v>
          </cell>
          <cell r="H441">
            <v>0</v>
          </cell>
          <cell r="I441">
            <v>0.61</v>
          </cell>
          <cell r="J441">
            <v>0</v>
          </cell>
          <cell r="K441">
            <v>0</v>
          </cell>
          <cell r="L441">
            <v>0</v>
          </cell>
          <cell r="M441">
            <v>0</v>
          </cell>
          <cell r="N441">
            <v>0</v>
          </cell>
          <cell r="O441">
            <v>0</v>
          </cell>
          <cell r="P441">
            <v>0</v>
          </cell>
        </row>
        <row r="442">
          <cell r="A442">
            <v>1</v>
          </cell>
          <cell r="B442" t="str">
            <v>40LB??????</v>
          </cell>
          <cell r="C442">
            <v>60</v>
          </cell>
          <cell r="D442" t="str">
            <v>SET</v>
          </cell>
          <cell r="E442">
            <v>8000</v>
          </cell>
          <cell r="F442">
            <v>480000</v>
          </cell>
          <cell r="G442">
            <v>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G443">
            <v>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C444">
            <v>12</v>
          </cell>
          <cell r="D444">
            <v>12.7</v>
          </cell>
          <cell r="E444">
            <v>1.25</v>
          </cell>
          <cell r="F444">
            <v>0</v>
          </cell>
          <cell r="G444">
            <v>0</v>
          </cell>
          <cell r="H444">
            <v>0</v>
          </cell>
          <cell r="I444">
            <v>1.22</v>
          </cell>
          <cell r="J444">
            <v>0</v>
          </cell>
          <cell r="K444">
            <v>0</v>
          </cell>
          <cell r="L444">
            <v>0</v>
          </cell>
          <cell r="M444">
            <v>0</v>
          </cell>
          <cell r="N444">
            <v>0</v>
          </cell>
          <cell r="O444">
            <v>0</v>
          </cell>
          <cell r="P444">
            <v>0</v>
          </cell>
        </row>
        <row r="445">
          <cell r="B445" t="str">
            <v xml:space="preserve">PROTECTION COPPER CABLE, 1.4"X1.4"X60" </v>
          </cell>
          <cell r="C445">
            <v>14</v>
          </cell>
          <cell r="D445">
            <v>12.7</v>
          </cell>
          <cell r="E445">
            <v>1.25</v>
          </cell>
          <cell r="F445">
            <v>0</v>
          </cell>
          <cell r="G445">
            <v>0</v>
          </cell>
          <cell r="H445">
            <v>0</v>
          </cell>
          <cell r="I445">
            <v>1.42</v>
          </cell>
          <cell r="J445">
            <v>0</v>
          </cell>
          <cell r="K445">
            <v>0</v>
          </cell>
          <cell r="L445">
            <v>0</v>
          </cell>
          <cell r="M445">
            <v>0</v>
          </cell>
          <cell r="N445">
            <v>0</v>
          </cell>
          <cell r="O445">
            <v>0</v>
          </cell>
          <cell r="P445">
            <v>0</v>
          </cell>
        </row>
        <row r="446">
          <cell r="B446" t="str">
            <v>ANODE</v>
          </cell>
          <cell r="C446">
            <v>16</v>
          </cell>
          <cell r="D446">
            <v>12.7</v>
          </cell>
          <cell r="E446">
            <v>1.25</v>
          </cell>
          <cell r="F446">
            <v>0</v>
          </cell>
          <cell r="G446">
            <v>0</v>
          </cell>
          <cell r="H446">
            <v>0</v>
          </cell>
          <cell r="I446">
            <v>1.62</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G447">
            <v>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G448">
            <v>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cell r="C449">
            <v>22</v>
          </cell>
          <cell r="D449">
            <v>12.7</v>
          </cell>
          <cell r="E449">
            <v>1.25</v>
          </cell>
          <cell r="I449">
            <v>2.23</v>
          </cell>
          <cell r="J449">
            <v>11.72</v>
          </cell>
          <cell r="K449">
            <v>13.950000000000001</v>
          </cell>
          <cell r="P449">
            <v>8</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G452">
            <v>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G453">
            <v>0</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G454">
            <v>0</v>
          </cell>
          <cell r="H454">
            <v>0</v>
          </cell>
          <cell r="I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G455">
            <v>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G456">
            <v>0</v>
          </cell>
          <cell r="H456">
            <v>0</v>
          </cell>
          <cell r="I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G457">
            <v>0</v>
          </cell>
          <cell r="H457">
            <v>0</v>
          </cell>
          <cell r="I457">
            <v>0.5</v>
          </cell>
          <cell r="J457">
            <v>143</v>
          </cell>
          <cell r="K457">
            <v>16</v>
          </cell>
          <cell r="L457">
            <v>4560</v>
          </cell>
          <cell r="M457">
            <v>0</v>
          </cell>
          <cell r="N457">
            <v>0</v>
          </cell>
          <cell r="O457">
            <v>140</v>
          </cell>
          <cell r="P457">
            <v>39900</v>
          </cell>
          <cell r="Q457">
            <v>0</v>
          </cell>
        </row>
        <row r="458">
          <cell r="B458" t="str">
            <v>TABLE 1, 1"</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row>
        <row r="459">
          <cell r="A459">
            <v>11</v>
          </cell>
          <cell r="B459" t="str">
            <v xml:space="preserve">CONCRETE, 3000PSI </v>
          </cell>
          <cell r="C459">
            <v>3</v>
          </cell>
          <cell r="D459" t="str">
            <v>M3</v>
          </cell>
          <cell r="E459" t="str">
            <v>M+L</v>
          </cell>
          <cell r="F459" t="str">
            <v>M+L</v>
          </cell>
          <cell r="G459">
            <v>0</v>
          </cell>
          <cell r="H459">
            <v>0</v>
          </cell>
          <cell r="I459">
            <v>0</v>
          </cell>
          <cell r="J459">
            <v>0</v>
          </cell>
          <cell r="K459" t="str">
            <v>M+L</v>
          </cell>
          <cell r="L459" t="str">
            <v>M+L</v>
          </cell>
          <cell r="M459">
            <v>0</v>
          </cell>
          <cell r="N459">
            <v>0</v>
          </cell>
          <cell r="O459">
            <v>2300</v>
          </cell>
          <cell r="P459">
            <v>6900</v>
          </cell>
        </row>
        <row r="460">
          <cell r="A460">
            <v>12</v>
          </cell>
          <cell r="B460" t="str">
            <v>STEEL REINFORCING BAR, 3/8"</v>
          </cell>
          <cell r="C460">
            <v>610</v>
          </cell>
          <cell r="D460" t="str">
            <v>KG</v>
          </cell>
          <cell r="E460" t="str">
            <v>M+L</v>
          </cell>
          <cell r="F460" t="str">
            <v>M+L</v>
          </cell>
          <cell r="G460">
            <v>0</v>
          </cell>
          <cell r="H460">
            <v>0</v>
          </cell>
          <cell r="I460">
            <v>0</v>
          </cell>
          <cell r="J460">
            <v>0</v>
          </cell>
          <cell r="K460" t="str">
            <v>M+L</v>
          </cell>
          <cell r="L460" t="str">
            <v>M+L</v>
          </cell>
          <cell r="M460">
            <v>0</v>
          </cell>
          <cell r="N460">
            <v>0</v>
          </cell>
          <cell r="O460">
            <v>16</v>
          </cell>
          <cell r="P460">
            <v>9760</v>
          </cell>
        </row>
        <row r="461">
          <cell r="A461">
            <v>13</v>
          </cell>
          <cell r="B461" t="str">
            <v xml:space="preserve"> EXCAVATION</v>
          </cell>
          <cell r="C461">
            <v>152</v>
          </cell>
          <cell r="D461" t="str">
            <v>M3</v>
          </cell>
          <cell r="E461" t="str">
            <v>M+L</v>
          </cell>
          <cell r="F461" t="str">
            <v>M+L</v>
          </cell>
          <cell r="G461">
            <v>0</v>
          </cell>
          <cell r="H461">
            <v>0</v>
          </cell>
          <cell r="I461">
            <v>0</v>
          </cell>
          <cell r="J461">
            <v>0</v>
          </cell>
          <cell r="K461" t="str">
            <v>M+L</v>
          </cell>
          <cell r="L461" t="str">
            <v>M+L</v>
          </cell>
          <cell r="M461">
            <v>0</v>
          </cell>
          <cell r="N461">
            <v>0</v>
          </cell>
          <cell r="O461">
            <v>120</v>
          </cell>
          <cell r="P461">
            <v>18240</v>
          </cell>
        </row>
        <row r="462">
          <cell r="A462">
            <v>14</v>
          </cell>
          <cell r="B462" t="str">
            <v xml:space="preserve"> BACKFILL SAND</v>
          </cell>
          <cell r="C462">
            <v>50</v>
          </cell>
          <cell r="D462" t="str">
            <v>M3</v>
          </cell>
          <cell r="E462" t="str">
            <v>M+L</v>
          </cell>
          <cell r="F462" t="str">
            <v>M+L</v>
          </cell>
          <cell r="G462">
            <v>0</v>
          </cell>
          <cell r="H462">
            <v>0</v>
          </cell>
          <cell r="I462">
            <v>0</v>
          </cell>
          <cell r="J462">
            <v>0</v>
          </cell>
          <cell r="K462" t="str">
            <v>M+L</v>
          </cell>
          <cell r="L462" t="str">
            <v>M+L</v>
          </cell>
          <cell r="M462">
            <v>0</v>
          </cell>
          <cell r="N462">
            <v>0</v>
          </cell>
          <cell r="O462">
            <v>550</v>
          </cell>
          <cell r="P462">
            <v>27500</v>
          </cell>
        </row>
        <row r="463">
          <cell r="A463">
            <v>15</v>
          </cell>
          <cell r="B463" t="str">
            <v xml:space="preserve"> BACKFILL STONE</v>
          </cell>
          <cell r="C463">
            <v>31</v>
          </cell>
          <cell r="D463" t="str">
            <v>M3</v>
          </cell>
          <cell r="E463" t="str">
            <v>M+L</v>
          </cell>
          <cell r="F463" t="str">
            <v>M+L</v>
          </cell>
          <cell r="G463">
            <v>0</v>
          </cell>
          <cell r="H463">
            <v>0</v>
          </cell>
          <cell r="I463">
            <v>0</v>
          </cell>
          <cell r="J463">
            <v>0</v>
          </cell>
          <cell r="K463" t="str">
            <v>M+L</v>
          </cell>
          <cell r="L463" t="str">
            <v>M+L</v>
          </cell>
          <cell r="M463">
            <v>0</v>
          </cell>
          <cell r="N463">
            <v>0</v>
          </cell>
          <cell r="O463">
            <v>520</v>
          </cell>
          <cell r="P463">
            <v>16120</v>
          </cell>
        </row>
        <row r="464">
          <cell r="A464">
            <v>16</v>
          </cell>
          <cell r="B464" t="str">
            <v xml:space="preserve"> DISPOSAL</v>
          </cell>
          <cell r="C464">
            <v>80</v>
          </cell>
          <cell r="D464" t="str">
            <v>M3</v>
          </cell>
          <cell r="E464" t="str">
            <v>M+L</v>
          </cell>
          <cell r="F464" t="str">
            <v>M+L</v>
          </cell>
          <cell r="G464">
            <v>0</v>
          </cell>
          <cell r="H464">
            <v>0</v>
          </cell>
          <cell r="I464">
            <v>0</v>
          </cell>
          <cell r="J464">
            <v>0</v>
          </cell>
          <cell r="K464" t="str">
            <v>M+L</v>
          </cell>
          <cell r="L464" t="str">
            <v>M+L</v>
          </cell>
          <cell r="M464">
            <v>0</v>
          </cell>
          <cell r="N464">
            <v>0</v>
          </cell>
          <cell r="O464">
            <v>220</v>
          </cell>
          <cell r="P464">
            <v>17600</v>
          </cell>
        </row>
        <row r="465">
          <cell r="A465">
            <v>17</v>
          </cell>
          <cell r="B465" t="str">
            <v>???????(????)</v>
          </cell>
          <cell r="C465">
            <v>9</v>
          </cell>
          <cell r="D465" t="str">
            <v>PCS</v>
          </cell>
          <cell r="E465">
            <v>500</v>
          </cell>
          <cell r="F465">
            <v>4500</v>
          </cell>
          <cell r="G465">
            <v>0</v>
          </cell>
          <cell r="H465">
            <v>0</v>
          </cell>
          <cell r="I465">
            <v>2</v>
          </cell>
          <cell r="J465">
            <v>18</v>
          </cell>
          <cell r="K465">
            <v>500</v>
          </cell>
          <cell r="L465">
            <v>4500</v>
          </cell>
          <cell r="M465">
            <v>0</v>
          </cell>
          <cell r="N465">
            <v>0</v>
          </cell>
          <cell r="O465">
            <v>560</v>
          </cell>
          <cell r="P465">
            <v>5040</v>
          </cell>
        </row>
        <row r="466">
          <cell r="A466">
            <v>18</v>
          </cell>
          <cell r="B466" t="str">
            <v>???????</v>
          </cell>
          <cell r="C466">
            <v>7</v>
          </cell>
          <cell r="D466" t="str">
            <v>ROLL</v>
          </cell>
          <cell r="E466">
            <v>300</v>
          </cell>
          <cell r="F466">
            <v>2100</v>
          </cell>
          <cell r="G466">
            <v>0</v>
          </cell>
          <cell r="H466">
            <v>0</v>
          </cell>
          <cell r="I466">
            <v>1</v>
          </cell>
          <cell r="J466">
            <v>7</v>
          </cell>
          <cell r="K466">
            <v>300</v>
          </cell>
          <cell r="L466">
            <v>2100</v>
          </cell>
          <cell r="M466">
            <v>0</v>
          </cell>
          <cell r="N466">
            <v>0</v>
          </cell>
          <cell r="O466">
            <v>280</v>
          </cell>
          <cell r="P466">
            <v>1960</v>
          </cell>
        </row>
        <row r="467">
          <cell r="A467">
            <v>19</v>
          </cell>
          <cell r="B467" t="str">
            <v>????PE???</v>
          </cell>
          <cell r="C467">
            <v>8</v>
          </cell>
          <cell r="D467" t="str">
            <v>PCS</v>
          </cell>
          <cell r="E467">
            <v>350</v>
          </cell>
          <cell r="F467">
            <v>2800</v>
          </cell>
          <cell r="G467">
            <v>0</v>
          </cell>
          <cell r="H467">
            <v>0</v>
          </cell>
          <cell r="I467">
            <v>1</v>
          </cell>
          <cell r="J467">
            <v>8</v>
          </cell>
          <cell r="K467">
            <v>350</v>
          </cell>
          <cell r="L467">
            <v>2800</v>
          </cell>
          <cell r="M467">
            <v>0</v>
          </cell>
          <cell r="N467">
            <v>0</v>
          </cell>
          <cell r="O467">
            <v>280</v>
          </cell>
          <cell r="P467">
            <v>2240</v>
          </cell>
        </row>
        <row r="468">
          <cell r="A468">
            <v>20</v>
          </cell>
          <cell r="B468" t="str">
            <v>MISCELLANEOUS INCLUDE ???????? &amp; ???????</v>
          </cell>
          <cell r="C468">
            <v>1</v>
          </cell>
          <cell r="D468" t="str">
            <v>LOT</v>
          </cell>
          <cell r="E468">
            <v>67883.5</v>
          </cell>
          <cell r="F468">
            <v>67884</v>
          </cell>
          <cell r="G468">
            <v>0</v>
          </cell>
          <cell r="H468">
            <v>0</v>
          </cell>
          <cell r="I468">
            <v>93.2</v>
          </cell>
          <cell r="J468">
            <v>93</v>
          </cell>
          <cell r="K468">
            <v>67884</v>
          </cell>
          <cell r="L468">
            <v>67884</v>
          </cell>
          <cell r="M468">
            <v>0</v>
          </cell>
          <cell r="N468">
            <v>0</v>
          </cell>
          <cell r="O468">
            <v>26096</v>
          </cell>
          <cell r="P468">
            <v>26096</v>
          </cell>
        </row>
        <row r="469">
          <cell r="B469" t="str">
            <v>SUB-TOTAL : (H)</v>
          </cell>
          <cell r="C469">
            <v>0</v>
          </cell>
          <cell r="D469">
            <v>0</v>
          </cell>
          <cell r="E469">
            <v>0</v>
          </cell>
          <cell r="F469">
            <v>746719</v>
          </cell>
          <cell r="G469">
            <v>0</v>
          </cell>
          <cell r="H469">
            <v>0</v>
          </cell>
          <cell r="I469">
            <v>0</v>
          </cell>
          <cell r="J469">
            <v>1025</v>
          </cell>
          <cell r="K469">
            <v>0</v>
          </cell>
          <cell r="L469">
            <v>746719</v>
          </cell>
          <cell r="M469">
            <v>0</v>
          </cell>
          <cell r="N469">
            <v>0</v>
          </cell>
          <cell r="O469">
            <v>0</v>
          </cell>
          <cell r="P469">
            <v>383226</v>
          </cell>
        </row>
        <row r="470">
          <cell r="F470">
            <v>0</v>
          </cell>
          <cell r="G470">
            <v>0</v>
          </cell>
          <cell r="H470">
            <v>0</v>
          </cell>
          <cell r="I470">
            <v>0</v>
          </cell>
          <cell r="J470">
            <v>0</v>
          </cell>
          <cell r="K470">
            <v>0</v>
          </cell>
          <cell r="L470">
            <v>0</v>
          </cell>
          <cell r="M470">
            <v>0</v>
          </cell>
          <cell r="N470">
            <v>0</v>
          </cell>
          <cell r="O470">
            <v>0</v>
          </cell>
          <cell r="P470">
            <v>0</v>
          </cell>
        </row>
        <row r="471">
          <cell r="B471" t="str">
            <v>PVC???? 7C-2SQ.MM</v>
          </cell>
          <cell r="F471">
            <v>0</v>
          </cell>
          <cell r="G471">
            <v>0</v>
          </cell>
          <cell r="H471">
            <v>0</v>
          </cell>
          <cell r="I471">
            <v>0</v>
          </cell>
          <cell r="J471">
            <v>0</v>
          </cell>
          <cell r="K471">
            <v>0</v>
          </cell>
          <cell r="L471">
            <v>0</v>
          </cell>
          <cell r="M471">
            <v>0</v>
          </cell>
          <cell r="N471">
            <v>0</v>
          </cell>
          <cell r="O471">
            <v>0</v>
          </cell>
          <cell r="P471">
            <v>0</v>
          </cell>
        </row>
        <row r="472">
          <cell r="F472">
            <v>0</v>
          </cell>
          <cell r="G472">
            <v>0</v>
          </cell>
          <cell r="H472">
            <v>0</v>
          </cell>
          <cell r="I472">
            <v>0</v>
          </cell>
          <cell r="J472">
            <v>0</v>
          </cell>
          <cell r="K472">
            <v>0</v>
          </cell>
          <cell r="L472">
            <v>0</v>
          </cell>
          <cell r="M472">
            <v>0</v>
          </cell>
          <cell r="N472">
            <v>0</v>
          </cell>
          <cell r="O472">
            <v>0</v>
          </cell>
          <cell r="P472">
            <v>0</v>
          </cell>
        </row>
        <row r="473">
          <cell r="A473" t="str">
            <v>I.</v>
          </cell>
          <cell r="B473" t="str">
            <v>APS SYSTEM</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row>
        <row r="474">
          <cell r="B474" t="str">
            <v>D&amp;F SYSTEM PANEL, INCLUDING</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G475">
            <v>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C476">
            <v>0</v>
          </cell>
          <cell r="D476">
            <v>0</v>
          </cell>
          <cell r="E476">
            <v>0</v>
          </cell>
          <cell r="F476">
            <v>0</v>
          </cell>
          <cell r="G476">
            <v>0</v>
          </cell>
          <cell r="H476">
            <v>0</v>
          </cell>
          <cell r="I476">
            <v>0</v>
          </cell>
          <cell r="J476">
            <v>0</v>
          </cell>
          <cell r="K476">
            <v>0</v>
          </cell>
          <cell r="L476">
            <v>0</v>
          </cell>
          <cell r="M476">
            <v>0</v>
          </cell>
          <cell r="N476">
            <v>0</v>
          </cell>
          <cell r="O476">
            <v>0</v>
          </cell>
          <cell r="P476">
            <v>0</v>
          </cell>
        </row>
        <row r="477">
          <cell r="B477" t="str">
            <v>INTERPOSITION RELAY x50,  WIRING, AND TB.</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row>
        <row r="478">
          <cell r="A478">
            <v>19</v>
          </cell>
          <cell r="B478" t="str">
            <v>SOFTWARE DESIGN PACKAGE</v>
          </cell>
          <cell r="C478">
            <v>3000</v>
          </cell>
          <cell r="D478" t="str">
            <v>M</v>
          </cell>
          <cell r="E478">
            <v>76</v>
          </cell>
          <cell r="F478">
            <v>0</v>
          </cell>
          <cell r="G478">
            <v>0</v>
          </cell>
          <cell r="H478">
            <v>0</v>
          </cell>
          <cell r="I478">
            <v>0</v>
          </cell>
          <cell r="J478">
            <v>0</v>
          </cell>
          <cell r="K478">
            <v>0</v>
          </cell>
          <cell r="L478">
            <v>0</v>
          </cell>
          <cell r="M478">
            <v>0</v>
          </cell>
          <cell r="N478">
            <v>0</v>
          </cell>
          <cell r="O478">
            <v>0</v>
          </cell>
          <cell r="P478">
            <v>0</v>
          </cell>
          <cell r="Q478">
            <v>0</v>
          </cell>
        </row>
        <row r="479">
          <cell r="A479">
            <v>2</v>
          </cell>
          <cell r="B479" t="str">
            <v>OPERATION CONSOLE, INCLUDING</v>
          </cell>
          <cell r="C479">
            <v>1</v>
          </cell>
          <cell r="D479" t="str">
            <v>SET</v>
          </cell>
          <cell r="E479">
            <v>357000</v>
          </cell>
          <cell r="F479">
            <v>357000</v>
          </cell>
          <cell r="G479">
            <v>0</v>
          </cell>
          <cell r="H479">
            <v>0</v>
          </cell>
          <cell r="I479">
            <v>20</v>
          </cell>
          <cell r="J479">
            <v>20</v>
          </cell>
          <cell r="K479">
            <v>357000</v>
          </cell>
          <cell r="L479">
            <v>357000</v>
          </cell>
          <cell r="M479">
            <v>0</v>
          </cell>
          <cell r="N479">
            <v>0</v>
          </cell>
          <cell r="O479">
            <v>5600</v>
          </cell>
          <cell r="P479">
            <v>5600</v>
          </cell>
        </row>
        <row r="480">
          <cell r="B480" t="str">
            <v>ANNUNCIATOR PANEL, W/ 50 WINDOWS</v>
          </cell>
          <cell r="C480">
            <v>0</v>
          </cell>
          <cell r="D480">
            <v>0</v>
          </cell>
          <cell r="E480">
            <v>0</v>
          </cell>
          <cell r="F480">
            <v>0</v>
          </cell>
          <cell r="G480">
            <v>0</v>
          </cell>
          <cell r="H480">
            <v>0</v>
          </cell>
          <cell r="I480">
            <v>0.23599999999999999</v>
          </cell>
          <cell r="J480">
            <v>0</v>
          </cell>
          <cell r="K480">
            <v>0</v>
          </cell>
          <cell r="L480">
            <v>0</v>
          </cell>
          <cell r="M480">
            <v>0</v>
          </cell>
          <cell r="N480">
            <v>0</v>
          </cell>
          <cell r="O480">
            <v>0</v>
          </cell>
          <cell r="P480">
            <v>0</v>
          </cell>
        </row>
        <row r="481">
          <cell r="B481" t="str">
            <v xml:space="preserve">COMMAND BOARD, W/ 15 PB SWITCH(SW. W/LIGHT) </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row>
        <row r="482">
          <cell r="B482" t="str">
            <v>WIRING, AND TB.</v>
          </cell>
          <cell r="C482">
            <v>0</v>
          </cell>
          <cell r="D482">
            <v>0</v>
          </cell>
          <cell r="E482">
            <v>0</v>
          </cell>
          <cell r="F482">
            <v>0</v>
          </cell>
          <cell r="G482">
            <v>0</v>
          </cell>
          <cell r="H482">
            <v>0</v>
          </cell>
          <cell r="I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G483">
            <v>0</v>
          </cell>
          <cell r="H483">
            <v>0</v>
          </cell>
          <cell r="I483">
            <v>20</v>
          </cell>
          <cell r="J483">
            <v>20</v>
          </cell>
          <cell r="K483">
            <v>448000</v>
          </cell>
          <cell r="L483">
            <v>448000</v>
          </cell>
          <cell r="M483">
            <v>0</v>
          </cell>
          <cell r="N483">
            <v>0</v>
          </cell>
          <cell r="O483">
            <v>5600</v>
          </cell>
          <cell r="P483">
            <v>5600</v>
          </cell>
        </row>
        <row r="484">
          <cell r="A484">
            <v>0</v>
          </cell>
          <cell r="B484" t="str">
            <v>MOSAIC PANEL  SIZE 1200Hx1200W, W/</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row>
        <row r="485">
          <cell r="B485" t="str">
            <v>INDICATION LIGHT x60, POWER SUPPLY, WIRING, AND TB.</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G486">
            <v>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row>
        <row r="488">
          <cell r="B488" t="str">
            <v>GAS DETECTOR CONTROLLER, 8-CHANNEL x8</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row>
        <row r="489">
          <cell r="B489" t="str">
            <v>LOW TEMP. DETECTOR CONTROLLER, 4-CHANNEL x7</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row>
        <row r="490">
          <cell r="B490" t="str">
            <v>POWER SUPPLY, WIRING, AND TB.</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G491">
            <v>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G492">
            <v>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G493">
            <v>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G494">
            <v>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G495">
            <v>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G496">
            <v>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G498">
            <v>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G499">
            <v>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G500">
            <v>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G501">
            <v>0</v>
          </cell>
          <cell r="H501">
            <v>0</v>
          </cell>
          <cell r="I501">
            <v>935.4</v>
          </cell>
          <cell r="J501">
            <v>935</v>
          </cell>
          <cell r="K501">
            <v>639800</v>
          </cell>
          <cell r="L501">
            <v>639800</v>
          </cell>
          <cell r="M501">
            <v>0</v>
          </cell>
          <cell r="N501">
            <v>0</v>
          </cell>
          <cell r="O501">
            <v>261912</v>
          </cell>
          <cell r="P501">
            <v>261912</v>
          </cell>
        </row>
        <row r="502">
          <cell r="A502">
            <v>15</v>
          </cell>
          <cell r="B502" t="str">
            <v>600V????,???,PVC??,????(OVERALL),</v>
          </cell>
          <cell r="C502">
            <v>650</v>
          </cell>
          <cell r="D502" t="str">
            <v>M</v>
          </cell>
          <cell r="E502">
            <v>37</v>
          </cell>
          <cell r="F502">
            <v>24050</v>
          </cell>
          <cell r="G502">
            <v>0</v>
          </cell>
          <cell r="H502">
            <v>0</v>
          </cell>
          <cell r="I502">
            <v>0.11700000000000001</v>
          </cell>
          <cell r="J502">
            <v>76</v>
          </cell>
          <cell r="K502">
            <v>37</v>
          </cell>
          <cell r="L502">
            <v>24050</v>
          </cell>
          <cell r="M502">
            <v>0</v>
          </cell>
          <cell r="N502">
            <v>0</v>
          </cell>
          <cell r="O502">
            <v>33</v>
          </cell>
          <cell r="P502">
            <v>21450</v>
          </cell>
        </row>
        <row r="503">
          <cell r="B503" t="str">
            <v>PVC???? 7C-2SQ.MM</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row>
        <row r="504">
          <cell r="A504">
            <v>16</v>
          </cell>
          <cell r="B504" t="str">
            <v>600V????,???,PVC??,????(OVERALL),</v>
          </cell>
          <cell r="C504">
            <v>1500</v>
          </cell>
          <cell r="D504" t="str">
            <v>M</v>
          </cell>
          <cell r="E504">
            <v>41</v>
          </cell>
          <cell r="F504">
            <v>61500</v>
          </cell>
          <cell r="G504">
            <v>0</v>
          </cell>
          <cell r="H504">
            <v>0</v>
          </cell>
          <cell r="I504">
            <v>0.13300000000000001</v>
          </cell>
          <cell r="J504">
            <v>200</v>
          </cell>
          <cell r="K504">
            <v>41</v>
          </cell>
          <cell r="L504">
            <v>61500</v>
          </cell>
          <cell r="M504">
            <v>0</v>
          </cell>
          <cell r="N504">
            <v>0</v>
          </cell>
          <cell r="O504">
            <v>37</v>
          </cell>
          <cell r="P504">
            <v>55500</v>
          </cell>
        </row>
        <row r="505">
          <cell r="B505" t="str">
            <v>PVC???? 9C-2SQ.MM</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row>
        <row r="506">
          <cell r="A506">
            <v>17</v>
          </cell>
          <cell r="B506" t="str">
            <v>600V????,???,PVC??,????(OVERALL),</v>
          </cell>
          <cell r="C506">
            <v>2600</v>
          </cell>
          <cell r="D506" t="str">
            <v>M</v>
          </cell>
          <cell r="E506">
            <v>53</v>
          </cell>
          <cell r="F506">
            <v>137800</v>
          </cell>
          <cell r="G506">
            <v>0</v>
          </cell>
          <cell r="H506">
            <v>0</v>
          </cell>
          <cell r="I506">
            <v>0.153</v>
          </cell>
          <cell r="J506">
            <v>398</v>
          </cell>
          <cell r="K506">
            <v>53</v>
          </cell>
          <cell r="L506">
            <v>137800</v>
          </cell>
          <cell r="M506">
            <v>0</v>
          </cell>
          <cell r="N506">
            <v>0</v>
          </cell>
          <cell r="O506">
            <v>43</v>
          </cell>
          <cell r="P506">
            <v>111800</v>
          </cell>
        </row>
        <row r="507">
          <cell r="B507" t="str">
            <v>PVC???? 12C-2SQ.MM</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row>
        <row r="508">
          <cell r="A508">
            <v>18</v>
          </cell>
          <cell r="B508" t="str">
            <v>600V????,???,PVC??,????(OVERALL),</v>
          </cell>
          <cell r="C508">
            <v>10000</v>
          </cell>
          <cell r="D508" t="str">
            <v>M</v>
          </cell>
          <cell r="E508">
            <v>44</v>
          </cell>
          <cell r="F508">
            <v>440000</v>
          </cell>
          <cell r="G508">
            <v>0</v>
          </cell>
          <cell r="H508">
            <v>0</v>
          </cell>
          <cell r="I508">
            <v>0.13500000000000001</v>
          </cell>
          <cell r="J508">
            <v>1350</v>
          </cell>
          <cell r="K508">
            <v>44</v>
          </cell>
          <cell r="L508">
            <v>440000</v>
          </cell>
          <cell r="M508">
            <v>0</v>
          </cell>
          <cell r="N508">
            <v>0</v>
          </cell>
          <cell r="O508">
            <v>38</v>
          </cell>
          <cell r="P508">
            <v>380000</v>
          </cell>
        </row>
        <row r="509">
          <cell r="B509" t="str">
            <v>PVC???? 7C-3.5SQ.MM</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row>
        <row r="510">
          <cell r="A510">
            <v>19</v>
          </cell>
          <cell r="B510" t="str">
            <v>600V????,???,PVC??,????(OVERALL),</v>
          </cell>
          <cell r="C510">
            <v>3000</v>
          </cell>
          <cell r="D510" t="str">
            <v>M</v>
          </cell>
          <cell r="E510">
            <v>76</v>
          </cell>
          <cell r="F510">
            <v>228000</v>
          </cell>
          <cell r="G510">
            <v>0</v>
          </cell>
          <cell r="H510">
            <v>0</v>
          </cell>
          <cell r="I510">
            <v>0.193</v>
          </cell>
          <cell r="J510">
            <v>579</v>
          </cell>
          <cell r="K510">
            <v>76</v>
          </cell>
          <cell r="L510">
            <v>228000</v>
          </cell>
          <cell r="M510">
            <v>0</v>
          </cell>
          <cell r="N510">
            <v>0</v>
          </cell>
          <cell r="O510">
            <v>54</v>
          </cell>
          <cell r="P510">
            <v>162000</v>
          </cell>
        </row>
        <row r="511">
          <cell r="B511" t="str">
            <v>PVC???? 19C-2SQ.MM</v>
          </cell>
          <cell r="C511">
            <v>0</v>
          </cell>
          <cell r="D511">
            <v>0</v>
          </cell>
          <cell r="E511">
            <v>0</v>
          </cell>
          <cell r="F511">
            <v>0</v>
          </cell>
          <cell r="G511">
            <v>0</v>
          </cell>
          <cell r="H511">
            <v>0</v>
          </cell>
          <cell r="I511">
            <v>0</v>
          </cell>
          <cell r="J511">
            <v>0</v>
          </cell>
          <cell r="K511">
            <v>0</v>
          </cell>
          <cell r="L511">
            <v>0</v>
          </cell>
          <cell r="M511">
            <v>0</v>
          </cell>
          <cell r="N511">
            <v>0</v>
          </cell>
          <cell r="O511">
            <v>0</v>
          </cell>
          <cell r="P511">
            <v>0</v>
          </cell>
        </row>
        <row r="512">
          <cell r="A512">
            <v>20</v>
          </cell>
          <cell r="B512" t="str">
            <v>600V????,???,PVC??,????(OVERALL),</v>
          </cell>
          <cell r="C512">
            <v>14000</v>
          </cell>
          <cell r="D512" t="str">
            <v>M</v>
          </cell>
          <cell r="E512">
            <v>119</v>
          </cell>
          <cell r="F512">
            <v>1666000</v>
          </cell>
          <cell r="G512">
            <v>0</v>
          </cell>
          <cell r="H512">
            <v>0</v>
          </cell>
          <cell r="I512">
            <v>0.23599999999999999</v>
          </cell>
          <cell r="J512">
            <v>3304</v>
          </cell>
          <cell r="K512">
            <v>119</v>
          </cell>
          <cell r="L512">
            <v>1666000</v>
          </cell>
          <cell r="M512">
            <v>0</v>
          </cell>
          <cell r="N512">
            <v>0</v>
          </cell>
          <cell r="O512">
            <v>66</v>
          </cell>
          <cell r="P512">
            <v>924000</v>
          </cell>
        </row>
        <row r="513">
          <cell r="B513" t="str">
            <v>PVC???? 30C-2SQ.MM</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row>
        <row r="514">
          <cell r="A514">
            <v>21</v>
          </cell>
          <cell r="B514" t="str">
            <v>300V????,PVC??,????(OVERALL &amp; INDIVID)PVC</v>
          </cell>
          <cell r="C514">
            <v>12000</v>
          </cell>
          <cell r="D514" t="str">
            <v>M</v>
          </cell>
          <cell r="E514">
            <v>17</v>
          </cell>
          <cell r="F514">
            <v>204000</v>
          </cell>
          <cell r="G514">
            <v>0</v>
          </cell>
          <cell r="H514">
            <v>0</v>
          </cell>
          <cell r="I514">
            <v>6.4000000000000001E-2</v>
          </cell>
          <cell r="J514">
            <v>768</v>
          </cell>
          <cell r="K514">
            <v>17</v>
          </cell>
          <cell r="L514">
            <v>204000</v>
          </cell>
          <cell r="M514">
            <v>0</v>
          </cell>
          <cell r="N514">
            <v>0</v>
          </cell>
          <cell r="O514">
            <v>18</v>
          </cell>
          <cell r="P514">
            <v>216000</v>
          </cell>
        </row>
        <row r="515">
          <cell r="B515" t="str">
            <v>????  1TxAWG#16</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row>
        <row r="516">
          <cell r="A516">
            <v>22</v>
          </cell>
          <cell r="B516" t="str">
            <v>300V????,PVC??,????(OVERALL &amp; INDIVID)PVC</v>
          </cell>
          <cell r="C516">
            <v>3500</v>
          </cell>
          <cell r="D516" t="str">
            <v>M</v>
          </cell>
          <cell r="E516">
            <v>227</v>
          </cell>
          <cell r="F516">
            <v>794500</v>
          </cell>
          <cell r="G516">
            <v>0</v>
          </cell>
          <cell r="H516">
            <v>0</v>
          </cell>
          <cell r="I516">
            <v>0.25</v>
          </cell>
          <cell r="J516">
            <v>875</v>
          </cell>
          <cell r="K516">
            <v>227</v>
          </cell>
          <cell r="L516">
            <v>794500</v>
          </cell>
          <cell r="M516">
            <v>0</v>
          </cell>
          <cell r="N516">
            <v>0</v>
          </cell>
          <cell r="O516">
            <v>70</v>
          </cell>
          <cell r="P516">
            <v>245000</v>
          </cell>
        </row>
        <row r="517">
          <cell r="B517" t="str">
            <v>????  12TxAWG#14</v>
          </cell>
          <cell r="C517">
            <v>0</v>
          </cell>
          <cell r="D517">
            <v>0</v>
          </cell>
          <cell r="E517">
            <v>0</v>
          </cell>
          <cell r="F517">
            <v>0</v>
          </cell>
          <cell r="G517">
            <v>0</v>
          </cell>
          <cell r="H517">
            <v>0</v>
          </cell>
          <cell r="I517">
            <v>0</v>
          </cell>
          <cell r="J517">
            <v>0</v>
          </cell>
          <cell r="K517">
            <v>0</v>
          </cell>
          <cell r="L517">
            <v>0</v>
          </cell>
          <cell r="M517">
            <v>0</v>
          </cell>
          <cell r="N517">
            <v>0</v>
          </cell>
          <cell r="O517">
            <v>0</v>
          </cell>
          <cell r="P517">
            <v>0</v>
          </cell>
        </row>
        <row r="518">
          <cell r="A518">
            <v>23</v>
          </cell>
          <cell r="B518" t="str">
            <v>300V????,PVC??,????(OVERALL &amp; INDIVID)PVC</v>
          </cell>
          <cell r="C518">
            <v>350</v>
          </cell>
          <cell r="D518" t="str">
            <v>M</v>
          </cell>
          <cell r="E518">
            <v>471</v>
          </cell>
          <cell r="F518">
            <v>164850</v>
          </cell>
          <cell r="G518">
            <v>0</v>
          </cell>
          <cell r="H518">
            <v>0</v>
          </cell>
          <cell r="I518">
            <v>0.4</v>
          </cell>
          <cell r="J518">
            <v>140</v>
          </cell>
          <cell r="K518">
            <v>471</v>
          </cell>
          <cell r="L518">
            <v>164850</v>
          </cell>
          <cell r="M518">
            <v>0</v>
          </cell>
          <cell r="N518">
            <v>0</v>
          </cell>
          <cell r="O518">
            <v>112</v>
          </cell>
          <cell r="P518">
            <v>39200</v>
          </cell>
        </row>
        <row r="519">
          <cell r="B519" t="str">
            <v>???? 24TxAWG#14</v>
          </cell>
          <cell r="C519">
            <v>0</v>
          </cell>
          <cell r="D519">
            <v>0</v>
          </cell>
          <cell r="E519">
            <v>0</v>
          </cell>
          <cell r="F519">
            <v>0</v>
          </cell>
          <cell r="G519">
            <v>0</v>
          </cell>
          <cell r="H519">
            <v>0</v>
          </cell>
          <cell r="I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G520">
            <v>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G521">
            <v>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G522">
            <v>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G523">
            <v>0</v>
          </cell>
          <cell r="H523">
            <v>0</v>
          </cell>
          <cell r="I523">
            <v>10</v>
          </cell>
          <cell r="J523">
            <v>20</v>
          </cell>
          <cell r="K523">
            <v>1000</v>
          </cell>
          <cell r="L523">
            <v>2000</v>
          </cell>
          <cell r="M523">
            <v>0</v>
          </cell>
          <cell r="N523">
            <v>0</v>
          </cell>
          <cell r="O523">
            <v>2800</v>
          </cell>
          <cell r="P523">
            <v>5600</v>
          </cell>
        </row>
        <row r="524">
          <cell r="A524">
            <v>28</v>
          </cell>
          <cell r="B524" t="str">
            <v>1/4?(??30??)????????????SS316?</v>
          </cell>
          <cell r="C524">
            <v>4</v>
          </cell>
          <cell r="D524" t="str">
            <v>PCS</v>
          </cell>
          <cell r="E524">
            <v>3000</v>
          </cell>
          <cell r="F524">
            <v>12000</v>
          </cell>
          <cell r="G524">
            <v>0</v>
          </cell>
          <cell r="H524">
            <v>0</v>
          </cell>
          <cell r="I524">
            <v>4</v>
          </cell>
          <cell r="J524">
            <v>16</v>
          </cell>
          <cell r="K524">
            <v>3000</v>
          </cell>
          <cell r="L524">
            <v>12000</v>
          </cell>
          <cell r="M524">
            <v>0</v>
          </cell>
          <cell r="N524">
            <v>0</v>
          </cell>
          <cell r="O524">
            <v>1120</v>
          </cell>
          <cell r="P524">
            <v>4480</v>
          </cell>
        </row>
        <row r="525">
          <cell r="A525">
            <v>29</v>
          </cell>
          <cell r="B525" t="str">
            <v>???,????20P,FRP??,?????</v>
          </cell>
          <cell r="C525">
            <v>5</v>
          </cell>
          <cell r="D525" t="str">
            <v>SET</v>
          </cell>
          <cell r="E525">
            <v>3500</v>
          </cell>
          <cell r="F525">
            <v>17500</v>
          </cell>
          <cell r="G525">
            <v>0</v>
          </cell>
          <cell r="H525">
            <v>0</v>
          </cell>
          <cell r="I525">
            <v>4</v>
          </cell>
          <cell r="J525">
            <v>20</v>
          </cell>
          <cell r="K525">
            <v>3500</v>
          </cell>
          <cell r="L525">
            <v>17500</v>
          </cell>
          <cell r="M525">
            <v>0</v>
          </cell>
          <cell r="N525">
            <v>0</v>
          </cell>
          <cell r="O525">
            <v>1120</v>
          </cell>
          <cell r="P525">
            <v>5600</v>
          </cell>
        </row>
        <row r="526">
          <cell r="A526">
            <v>30</v>
          </cell>
          <cell r="B526" t="str">
            <v>???,????50P,FRP??,?????</v>
          </cell>
          <cell r="C526">
            <v>4</v>
          </cell>
          <cell r="D526" t="str">
            <v>SET</v>
          </cell>
          <cell r="E526">
            <v>5500</v>
          </cell>
          <cell r="F526">
            <v>22000</v>
          </cell>
          <cell r="G526">
            <v>0</v>
          </cell>
          <cell r="H526">
            <v>0</v>
          </cell>
          <cell r="I526">
            <v>8</v>
          </cell>
          <cell r="J526">
            <v>32</v>
          </cell>
          <cell r="K526">
            <v>5500</v>
          </cell>
          <cell r="L526">
            <v>22000</v>
          </cell>
          <cell r="M526">
            <v>0</v>
          </cell>
          <cell r="N526">
            <v>0</v>
          </cell>
          <cell r="O526">
            <v>2240</v>
          </cell>
          <cell r="P526">
            <v>8960</v>
          </cell>
        </row>
        <row r="527">
          <cell r="A527">
            <v>31</v>
          </cell>
          <cell r="B527" t="str">
            <v>???,????100P,FRP??,?????</v>
          </cell>
          <cell r="C527">
            <v>1</v>
          </cell>
          <cell r="D527" t="str">
            <v>SET</v>
          </cell>
          <cell r="E527">
            <v>9000</v>
          </cell>
          <cell r="F527">
            <v>9000</v>
          </cell>
          <cell r="G527">
            <v>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v>
          </cell>
          <cell r="C528">
            <v>26</v>
          </cell>
          <cell r="D528" t="str">
            <v>SET</v>
          </cell>
          <cell r="E528">
            <v>2400</v>
          </cell>
          <cell r="F528">
            <v>62400</v>
          </cell>
          <cell r="G528">
            <v>0</v>
          </cell>
          <cell r="H528">
            <v>0</v>
          </cell>
          <cell r="I528">
            <v>3</v>
          </cell>
          <cell r="J528">
            <v>78</v>
          </cell>
          <cell r="K528">
            <v>2400</v>
          </cell>
          <cell r="L528">
            <v>62400</v>
          </cell>
          <cell r="M528">
            <v>0</v>
          </cell>
          <cell r="N528">
            <v>0</v>
          </cell>
          <cell r="O528">
            <v>840</v>
          </cell>
          <cell r="P528">
            <v>21840</v>
          </cell>
        </row>
        <row r="529">
          <cell r="B529" t="str">
            <v>???</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row>
        <row r="530">
          <cell r="A530">
            <v>33</v>
          </cell>
          <cell r="B530" t="str">
            <v>DITTO, BUT STEEL CHANNEL ?3.6M?</v>
          </cell>
          <cell r="C530">
            <v>13</v>
          </cell>
          <cell r="D530" t="str">
            <v>SET</v>
          </cell>
          <cell r="E530">
            <v>3600</v>
          </cell>
          <cell r="F530">
            <v>46800</v>
          </cell>
          <cell r="G530">
            <v>0</v>
          </cell>
          <cell r="H530">
            <v>0</v>
          </cell>
          <cell r="I530">
            <v>4</v>
          </cell>
          <cell r="J530">
            <v>52</v>
          </cell>
          <cell r="K530">
            <v>3600</v>
          </cell>
          <cell r="L530">
            <v>46800</v>
          </cell>
          <cell r="M530">
            <v>0</v>
          </cell>
          <cell r="N530">
            <v>0</v>
          </cell>
          <cell r="O530">
            <v>1120</v>
          </cell>
          <cell r="P530">
            <v>14560</v>
          </cell>
        </row>
        <row r="531">
          <cell r="A531">
            <v>34</v>
          </cell>
          <cell r="B531" t="str">
            <v>DITTO, BUT STEEL CHANNEL ?1.95M?</v>
          </cell>
          <cell r="C531">
            <v>3</v>
          </cell>
          <cell r="D531" t="str">
            <v>SET</v>
          </cell>
          <cell r="E531">
            <v>2000</v>
          </cell>
          <cell r="F531">
            <v>6000</v>
          </cell>
          <cell r="G531">
            <v>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G532">
            <v>0</v>
          </cell>
          <cell r="H532">
            <v>0</v>
          </cell>
          <cell r="I532">
            <v>646.55000000000007</v>
          </cell>
          <cell r="J532">
            <v>647</v>
          </cell>
          <cell r="K532">
            <v>743903</v>
          </cell>
          <cell r="L532">
            <v>743903</v>
          </cell>
          <cell r="M532">
            <v>0</v>
          </cell>
          <cell r="N532">
            <v>0</v>
          </cell>
          <cell r="O532">
            <v>181034</v>
          </cell>
          <cell r="P532">
            <v>181034</v>
          </cell>
        </row>
        <row r="533">
          <cell r="B533" t="str">
            <v>SUB-TOTAL : (I)</v>
          </cell>
          <cell r="C533">
            <v>0</v>
          </cell>
          <cell r="D533">
            <v>0</v>
          </cell>
          <cell r="E533">
            <v>0</v>
          </cell>
          <cell r="F533">
            <v>15621953</v>
          </cell>
          <cell r="G533">
            <v>0</v>
          </cell>
          <cell r="H533">
            <v>0</v>
          </cell>
          <cell r="I533">
            <v>0</v>
          </cell>
          <cell r="J533">
            <v>13628</v>
          </cell>
          <cell r="K533">
            <v>0</v>
          </cell>
          <cell r="L533">
            <v>15621953</v>
          </cell>
          <cell r="M533">
            <v>0</v>
          </cell>
          <cell r="N533">
            <v>0</v>
          </cell>
          <cell r="O533">
            <v>0</v>
          </cell>
          <cell r="P533">
            <v>3816326</v>
          </cell>
        </row>
        <row r="536">
          <cell r="A536" t="str">
            <v>J.</v>
          </cell>
          <cell r="B536" t="str">
            <v>U/G CONDUIT BANK</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row>
        <row r="538">
          <cell r="A538" t="str">
            <v>J.1</v>
          </cell>
          <cell r="B538" t="str">
            <v>U/G CONDUIT BANK FOR TEL., P/P, CCTV, APS</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G539">
            <v>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G540">
            <v>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G541">
            <v>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G542">
            <v>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G543">
            <v>0</v>
          </cell>
          <cell r="H543">
            <v>0</v>
          </cell>
          <cell r="I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G544">
            <v>0</v>
          </cell>
          <cell r="H544">
            <v>0</v>
          </cell>
          <cell r="I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G545">
            <v>0</v>
          </cell>
          <cell r="H545">
            <v>0</v>
          </cell>
          <cell r="I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G546">
            <v>0</v>
          </cell>
          <cell r="H546">
            <v>0</v>
          </cell>
          <cell r="I546">
            <v>0</v>
          </cell>
          <cell r="J546">
            <v>0</v>
          </cell>
          <cell r="K546" t="str">
            <v>M+L</v>
          </cell>
          <cell r="L546" t="str">
            <v>M+L</v>
          </cell>
          <cell r="M546">
            <v>0</v>
          </cell>
          <cell r="N546">
            <v>0</v>
          </cell>
          <cell r="O546">
            <v>60</v>
          </cell>
          <cell r="P546">
            <v>1026000</v>
          </cell>
          <cell r="Q546">
            <v>6089</v>
          </cell>
        </row>
        <row r="547">
          <cell r="A547" t="str">
            <v>J.1.9</v>
          </cell>
          <cell r="B547" t="str">
            <v xml:space="preserve"> DISPOSAL</v>
          </cell>
          <cell r="C547">
            <v>1900</v>
          </cell>
          <cell r="D547" t="str">
            <v>M3</v>
          </cell>
          <cell r="E547" t="str">
            <v>M+L</v>
          </cell>
          <cell r="F547" t="str">
            <v>M+L</v>
          </cell>
          <cell r="G547">
            <v>0</v>
          </cell>
          <cell r="H547">
            <v>0</v>
          </cell>
          <cell r="I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G548">
            <v>0</v>
          </cell>
          <cell r="H548">
            <v>0</v>
          </cell>
          <cell r="I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G549">
            <v>0</v>
          </cell>
          <cell r="H549">
            <v>0</v>
          </cell>
          <cell r="I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G550">
            <v>0</v>
          </cell>
          <cell r="H550">
            <v>0</v>
          </cell>
          <cell r="I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G551">
            <v>0</v>
          </cell>
          <cell r="H551">
            <v>0</v>
          </cell>
          <cell r="I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G552">
            <v>0</v>
          </cell>
          <cell r="H552">
            <v>0</v>
          </cell>
          <cell r="I552">
            <v>0</v>
          </cell>
          <cell r="J552">
            <v>0</v>
          </cell>
          <cell r="K552" t="str">
            <v>M+L</v>
          </cell>
          <cell r="L552" t="str">
            <v>M+L</v>
          </cell>
          <cell r="M552">
            <v>0</v>
          </cell>
          <cell r="N552">
            <v>0</v>
          </cell>
          <cell r="O552">
            <v>200</v>
          </cell>
          <cell r="P552">
            <v>500000</v>
          </cell>
        </row>
        <row r="553">
          <cell r="B553" t="str">
            <v>SUB-TOTAL : (J.1)</v>
          </cell>
          <cell r="C553">
            <v>0</v>
          </cell>
          <cell r="D553">
            <v>0</v>
          </cell>
          <cell r="E553">
            <v>0</v>
          </cell>
          <cell r="F553">
            <v>4896800</v>
          </cell>
          <cell r="G553">
            <v>0</v>
          </cell>
          <cell r="H553">
            <v>0</v>
          </cell>
          <cell r="I553">
            <v>0</v>
          </cell>
          <cell r="J553">
            <v>19311</v>
          </cell>
          <cell r="K553">
            <v>0</v>
          </cell>
          <cell r="L553">
            <v>4896800</v>
          </cell>
          <cell r="M553">
            <v>0</v>
          </cell>
          <cell r="N553">
            <v>0</v>
          </cell>
          <cell r="O553">
            <v>0</v>
          </cell>
          <cell r="P553">
            <v>15517600</v>
          </cell>
        </row>
        <row r="555">
          <cell r="A555" t="str">
            <v>J.2</v>
          </cell>
          <cell r="B555" t="str">
            <v>U/G CONDUIT BANK FOR TEL., P/P, CCTV, APS</v>
          </cell>
          <cell r="C555">
            <v>0</v>
          </cell>
          <cell r="D555">
            <v>0</v>
          </cell>
          <cell r="E555">
            <v>0</v>
          </cell>
          <cell r="F555">
            <v>0</v>
          </cell>
          <cell r="G555">
            <v>0</v>
          </cell>
          <cell r="H555">
            <v>0</v>
          </cell>
          <cell r="I555">
            <v>0.22</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G556">
            <v>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G557">
            <v>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G558">
            <v>0</v>
          </cell>
          <cell r="H558">
            <v>0</v>
          </cell>
          <cell r="I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G559">
            <v>0</v>
          </cell>
          <cell r="H559">
            <v>0</v>
          </cell>
          <cell r="I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G560">
            <v>0</v>
          </cell>
          <cell r="H560">
            <v>0</v>
          </cell>
          <cell r="I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G561">
            <v>0</v>
          </cell>
          <cell r="H561">
            <v>0</v>
          </cell>
          <cell r="I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G562">
            <v>0</v>
          </cell>
          <cell r="H562">
            <v>0</v>
          </cell>
          <cell r="I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G563">
            <v>0</v>
          </cell>
          <cell r="H563">
            <v>0</v>
          </cell>
          <cell r="I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G564">
            <v>0</v>
          </cell>
          <cell r="H564">
            <v>0</v>
          </cell>
          <cell r="I564">
            <v>0</v>
          </cell>
          <cell r="J564">
            <v>0</v>
          </cell>
          <cell r="K564" t="str">
            <v>M+L</v>
          </cell>
          <cell r="L564" t="str">
            <v>M+L</v>
          </cell>
          <cell r="M564">
            <v>0</v>
          </cell>
          <cell r="N564">
            <v>0</v>
          </cell>
          <cell r="O564">
            <v>16</v>
          </cell>
          <cell r="P564">
            <v>292000</v>
          </cell>
        </row>
        <row r="565">
          <cell r="A565" t="str">
            <v>J.2.10</v>
          </cell>
          <cell r="B565" t="str">
            <v xml:space="preserve"> MAN-HOLE, (?????)</v>
          </cell>
          <cell r="C565">
            <v>0</v>
          </cell>
          <cell r="D565" t="str">
            <v>SET</v>
          </cell>
          <cell r="E565">
            <v>0</v>
          </cell>
          <cell r="F565">
            <v>0</v>
          </cell>
          <cell r="G565">
            <v>0</v>
          </cell>
          <cell r="H565">
            <v>0</v>
          </cell>
          <cell r="I565">
            <v>0</v>
          </cell>
          <cell r="J565">
            <v>0</v>
          </cell>
          <cell r="K565">
            <v>0</v>
          </cell>
          <cell r="L565">
            <v>0</v>
          </cell>
          <cell r="M565">
            <v>0</v>
          </cell>
          <cell r="N565">
            <v>0</v>
          </cell>
          <cell r="O565">
            <v>0</v>
          </cell>
          <cell r="P565">
            <v>0</v>
          </cell>
        </row>
        <row r="566">
          <cell r="A566" t="str">
            <v>J.2.11</v>
          </cell>
          <cell r="B566" t="str">
            <v xml:space="preserve"> HAND HOLE, 1200Lx1000Wx1200D</v>
          </cell>
          <cell r="C566">
            <v>7</v>
          </cell>
          <cell r="D566" t="str">
            <v>SET</v>
          </cell>
          <cell r="E566" t="str">
            <v>M+L</v>
          </cell>
          <cell r="F566" t="str">
            <v>M+L</v>
          </cell>
          <cell r="G566">
            <v>0</v>
          </cell>
          <cell r="H566">
            <v>0</v>
          </cell>
          <cell r="I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G567">
            <v>0</v>
          </cell>
          <cell r="H567">
            <v>0</v>
          </cell>
          <cell r="I567">
            <v>0</v>
          </cell>
          <cell r="J567">
            <v>0</v>
          </cell>
          <cell r="K567" t="str">
            <v>M+L</v>
          </cell>
          <cell r="L567" t="str">
            <v>M+L</v>
          </cell>
          <cell r="M567">
            <v>0</v>
          </cell>
          <cell r="N567">
            <v>0</v>
          </cell>
          <cell r="O567">
            <v>200</v>
          </cell>
          <cell r="P567">
            <v>250000</v>
          </cell>
        </row>
        <row r="568">
          <cell r="A568" t="str">
            <v>ALT-3</v>
          </cell>
          <cell r="B568" t="str">
            <v>SUB-TOTAL : (J.2)</v>
          </cell>
          <cell r="C568">
            <v>0</v>
          </cell>
          <cell r="D568">
            <v>0</v>
          </cell>
          <cell r="E568">
            <v>0</v>
          </cell>
          <cell r="F568">
            <v>1004000</v>
          </cell>
          <cell r="G568">
            <v>0</v>
          </cell>
          <cell r="H568">
            <v>0</v>
          </cell>
          <cell r="I568">
            <v>0</v>
          </cell>
          <cell r="J568">
            <v>8020</v>
          </cell>
          <cell r="K568">
            <v>0</v>
          </cell>
          <cell r="L568">
            <v>1004000</v>
          </cell>
          <cell r="M568">
            <v>0</v>
          </cell>
          <cell r="N568">
            <v>0</v>
          </cell>
          <cell r="O568">
            <v>0</v>
          </cell>
          <cell r="P568">
            <v>6436000</v>
          </cell>
        </row>
        <row r="569">
          <cell r="F569">
            <v>0</v>
          </cell>
          <cell r="G569">
            <v>0</v>
          </cell>
          <cell r="H569">
            <v>0</v>
          </cell>
          <cell r="I569">
            <v>0</v>
          </cell>
          <cell r="J569">
            <v>0</v>
          </cell>
          <cell r="K569">
            <v>0</v>
          </cell>
          <cell r="L569">
            <v>0</v>
          </cell>
          <cell r="M569">
            <v>0</v>
          </cell>
          <cell r="N569">
            <v>0</v>
          </cell>
          <cell r="O569">
            <v>0</v>
          </cell>
          <cell r="P569">
            <v>0</v>
          </cell>
        </row>
        <row r="570">
          <cell r="B570" t="str">
            <v>SUB-TOTAL : (J)</v>
          </cell>
          <cell r="C570">
            <v>0</v>
          </cell>
          <cell r="D570">
            <v>0</v>
          </cell>
          <cell r="E570">
            <v>0</v>
          </cell>
          <cell r="F570">
            <v>5900800</v>
          </cell>
          <cell r="G570">
            <v>0</v>
          </cell>
          <cell r="H570">
            <v>0</v>
          </cell>
          <cell r="I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refreshError="1"/>
      <sheetData sheetId="388" refreshError="1"/>
      <sheetData sheetId="389"/>
      <sheetData sheetId="390"/>
      <sheetData sheetId="391" refreshError="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refreshError="1"/>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refreshError="1"/>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refreshError="1"/>
      <sheetData sheetId="59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atgt"/>
      <sheetName val="cong"/>
      <sheetName val="vua"/>
      <sheetName val="gVL"/>
      <sheetName val="dtoan"/>
      <sheetName val="dtct"/>
      <sheetName val="t-dtoan"/>
      <sheetName val="cpkhac"/>
      <sheetName val="gpmb"/>
      <sheetName val="Sheet1"/>
      <sheetName val="XL4Poppy"/>
      <sheetName val="Vatu"/>
      <sheetName val="khluongconlai"/>
      <sheetName val="Bao cao"/>
      <sheetName val="00000000"/>
      <sheetName val="TG TSCD - OK"/>
      <sheetName val="TM"/>
      <sheetName val="KQKD-OK"/>
      <sheetName val="LC tien te"/>
      <sheetName val="GTGT"/>
      <sheetName val="DT-CP"/>
      <sheetName val="QT TNDN"/>
      <sheetName val="Trang bia"/>
      <sheetName val="Sheet3"/>
      <sheetName val="Sheet2"/>
      <sheetName val="CD tai khoan"/>
      <sheetName val="CDKT - OK"/>
      <sheetName val="Chi tieu ngoai bang - OK"/>
      <sheetName val="THTHNVnn-OK"/>
      <sheetName val="GTGT duoc KT, hoan lai, mien0k "/>
      <sheetName val="Bang ke chi phi"/>
      <sheetName val="Phai thu - OK"/>
      <sheetName val="Phai tra - OK"/>
      <sheetName val="Tam ung"/>
      <sheetName val="XNT - OK"/>
      <sheetName val="Thu noi bo"/>
      <sheetName val="Phai tra noi bo"/>
      <sheetName val="Tinh hinh thu nhap CBCNV - OK"/>
      <sheetName val="10000000"/>
      <sheetName val="Bang khoi luong"/>
      <sheetName val="Bang phan tich"/>
      <sheetName val="TH vat tu"/>
      <sheetName val="TH kinh phi"/>
      <sheetName val="TH May TC"/>
      <sheetName val="TH nhan cong"/>
      <sheetName val="Thong ke thiet bi"/>
      <sheetName val="Dinh muc CP KTCB khac"/>
      <sheetName val="tkhai"/>
      <sheetName val="muavao"/>
      <sheetName val="banra"/>
      <sheetName val="BCSDHDNam"/>
      <sheetName val="SDHDThang"/>
      <sheetName val="XL4Test5"/>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dtkt"/>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XXXXXXXX"/>
      <sheetName val="XXXXXXX0"/>
      <sheetName val="m doc"/>
      <sheetName val="truc tiep"/>
      <sheetName val="Luong T1- 03"/>
      <sheetName val="Luong T2- 03"/>
      <sheetName val="Luong T3- 03"/>
      <sheetName val="DTCT-tuyen chinh"/>
      <sheetName val="QUY TIEN MAT"/>
      <sheetName val="Tongcongchixdnha"/>
      <sheetName val="QUY XAY DUNG NHA HANG"/>
      <sheetName val="MTO REV.0"/>
      <sheetName val="CC.huyen"/>
      <sheetName val="Vat tu"/>
      <sheetName val="00000080"/>
      <sheetName val="THmp03"/>
      <sheetName val="K²_x0000__x0000_OK"/>
      <sheetName val="ngn"/>
      <sheetName val="tl/khovt"/>
      <sheetName val="Chi tieu ngoak bang - OK"/>
      <sheetName val="CtietQK"/>
      <sheetName val="Thong ke thigt bi"/>
      <sheetName val="Bke(10"/>
      <sheetName val="dt-tkkttc1-1"/>
      <sheetName val="410-goc"/>
      <sheetName val="420-goc"/>
      <sheetName val="430-goc"/>
      <sheetName val="44-goc"/>
      <sheetName val="45-goc"/>
      <sheetName val="410"/>
      <sheetName val="420"/>
      <sheetName val="430"/>
      <sheetName val="440"/>
      <sheetName val="450"/>
      <sheetName val="~         "/>
      <sheetName val="RECAP"/>
      <sheetName val="K²??OK"/>
      <sheetName val="Dinh muc CP KTCB kêac"/>
      <sheetName val="tra-vat-lieu"/>
      <sheetName val="giathanh1"/>
      <sheetName val="Cho giao"/>
      <sheetName val="Ban"/>
      <sheetName val="Cadencier 410"/>
      <sheetName val="Cadencier 420"/>
      <sheetName val="Stock"/>
      <sheetName val="Car"/>
      <sheetName val="soban"/>
      <sheetName val="220"/>
      <sheetName val="230"/>
      <sheetName val="250"/>
      <sheetName val="240"/>
      <sheetName val="choban"/>
      <sheetName val="TOONG HOP"/>
      <sheetName val="ten ncc"/>
      <sheetName val="cho g iao"/>
      <sheetName val="0204"/>
      <sheetName val="ton "/>
      <sheetName val="0000000000"/>
      <sheetName val="K²"/>
      <sheetName val="tl_khovt"/>
      <sheetName val="K²__OK"/>
      <sheetName val="CISCO"/>
      <sheetName val="THop 3"/>
      <sheetName val="coctuatrenda"/>
      <sheetName val="Bao_cao"/>
      <sheetName val="TG_TSCD_-_OK"/>
      <sheetName val="LC_tien_te"/>
      <sheetName val="QT_TNDN"/>
      <sheetName val="Trang_bia"/>
      <sheetName val="CD_tai_khoan"/>
      <sheetName val="CDKT_-_OK"/>
      <sheetName val="Chi_tieu_ngoai_bang_-_OK"/>
      <sheetName val="GTGT_duoc_KT,_hoan_lai,_mien0k_"/>
      <sheetName val="Bang_ke_chi_phi"/>
      <sheetName val="Phai_thu_-_OK"/>
      <sheetName val="Phai_tra_-_OK"/>
      <sheetName val="Tam_ung"/>
      <sheetName val="XNT_-_OK"/>
      <sheetName val="Thu_noi_bo"/>
      <sheetName val="Phai_tra_noi_bo"/>
      <sheetName val="Tinh_hinh_thu_nhap_CBCNV_-_OK"/>
      <sheetName val="C_tietTH6T"/>
      <sheetName val="C_tiet_05"/>
      <sheetName val="Den_31,7"/>
      <sheetName val="Bke_10"/>
      <sheetName val="UOc_T10"/>
      <sheetName val="Bke_11"/>
      <sheetName val="Uoc_2005"/>
      <sheetName val="Bke_12"/>
      <sheetName val="Bang_khoi_luong"/>
      <sheetName val="Bang_phan_tich"/>
      <sheetName val="TH_vat_tu"/>
      <sheetName val="TH_kinh_phi"/>
      <sheetName val="TH_May_TC"/>
      <sheetName val="TH_nhan_cong"/>
      <sheetName val="Thong_ke_thiet_bi"/>
      <sheetName val="Dinh_muc_CP_KTCB_khac"/>
      <sheetName val="NC"/>
      <sheetName val="K²_x0000__x0000_€OK"/>
      <sheetName val="K²??€OK"/>
      <sheetName val="K²__€OK"/>
      <sheetName val="Can"/>
      <sheetName val="PNT_QUOT__3"/>
      <sheetName val="COAT_WRAP_QIOT__3"/>
      <sheetName val="Sheet26"/>
      <sheetName val="LEGEND"/>
      <sheetName val="Intl with Acq"/>
      <sheetName val="IMT"/>
      <sheetName val="DAILY"/>
      <sheetName val="CY FCST"/>
      <sheetName val="CY PLAN"/>
      <sheetName val="INT'L DAILY"/>
      <sheetName val="CLIENT"/>
      <sheetName val="INTL 03"/>
      <sheetName val="2002 ACT"/>
      <sheetName val="2003 ACT"/>
      <sheetName val="M&amp;A"/>
      <sheetName val="Mexico"/>
      <sheetName val="Intl Nomex"/>
      <sheetName val="Intl Nomex Noweb"/>
      <sheetName val="OV (2)"/>
      <sheetName val="Wu.com"/>
      <sheetName val="Wu.com Mex"/>
      <sheetName val="INTL 02"/>
      <sheetName val="DGchitiet "/>
      <sheetName val="C4iet11"/>
      <sheetName val="Phai tra - OC"/>
      <sheetName val="Sÿÿÿÿÿÿ"/>
      <sheetName val="Bag cao"/>
    </sheetNames>
    <sheetDataSet>
      <sheetData sheetId="0"/>
      <sheetData sheetId="1"/>
      <sheetData sheetId="2"/>
      <sheetData sheetId="3"/>
      <sheetData sheetId="4"/>
      <sheetData sheetId="5" refreshError="1">
        <row r="64">
          <cell r="Q64">
            <v>5000</v>
          </cell>
        </row>
      </sheetData>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sheetData sheetId="143" refreshError="1"/>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1"/>
  <sheetViews>
    <sheetView zoomScaleNormal="100" workbookViewId="0">
      <selection activeCell="B1" sqref="B1:B2"/>
    </sheetView>
  </sheetViews>
  <sheetFormatPr defaultRowHeight="15" x14ac:dyDescent="0.25"/>
  <cols>
    <col min="1" max="1" width="6" customWidth="1"/>
    <col min="2" max="2" width="38.85546875" customWidth="1"/>
    <col min="3" max="3" width="19.7109375" customWidth="1"/>
    <col min="4" max="4" width="29.42578125" customWidth="1"/>
    <col min="5" max="5" width="32" customWidth="1"/>
    <col min="10" max="10" width="17.28515625" customWidth="1"/>
  </cols>
  <sheetData>
    <row r="1" spans="2:10" ht="15.75" x14ac:dyDescent="0.25">
      <c r="B1" s="9" t="s">
        <v>60</v>
      </c>
      <c r="D1" s="164" t="s">
        <v>13</v>
      </c>
      <c r="E1" s="164"/>
    </row>
    <row r="2" spans="2:10" ht="21.6" customHeight="1" x14ac:dyDescent="0.25">
      <c r="B2" s="5" t="s">
        <v>59</v>
      </c>
      <c r="C2" s="1"/>
    </row>
    <row r="3" spans="2:10" ht="15.75" x14ac:dyDescent="0.25">
      <c r="B3" s="1"/>
      <c r="C3" s="1"/>
      <c r="D3" s="1"/>
      <c r="E3" s="1"/>
    </row>
    <row r="4" spans="2:10" ht="15.75" x14ac:dyDescent="0.25">
      <c r="B4" s="1"/>
      <c r="C4" s="1"/>
      <c r="D4" s="1"/>
      <c r="E4" s="1"/>
    </row>
    <row r="5" spans="2:10" ht="23.25" customHeight="1" x14ac:dyDescent="0.25">
      <c r="B5" s="168" t="s">
        <v>58</v>
      </c>
      <c r="C5" s="168"/>
      <c r="D5" s="168"/>
      <c r="E5" s="168"/>
    </row>
    <row r="6" spans="2:10" ht="18.75" customHeight="1" x14ac:dyDescent="0.25">
      <c r="B6" s="169" t="s">
        <v>14</v>
      </c>
      <c r="C6" s="169"/>
      <c r="D6" s="169"/>
      <c r="E6" s="169"/>
    </row>
    <row r="7" spans="2:10" ht="15.75" x14ac:dyDescent="0.25">
      <c r="B7" s="3"/>
      <c r="C7" s="3"/>
      <c r="D7" s="3"/>
      <c r="E7" s="3" t="s">
        <v>43</v>
      </c>
    </row>
    <row r="8" spans="2:10" ht="31.5" customHeight="1" x14ac:dyDescent="0.25">
      <c r="B8" s="4" t="s">
        <v>0</v>
      </c>
      <c r="C8" s="4" t="s">
        <v>1</v>
      </c>
      <c r="D8" s="4" t="s">
        <v>2</v>
      </c>
      <c r="E8" s="4" t="s">
        <v>1</v>
      </c>
    </row>
    <row r="9" spans="2:10" ht="31.5" customHeight="1" x14ac:dyDescent="0.25">
      <c r="B9" s="21" t="s">
        <v>3</v>
      </c>
      <c r="C9" s="22">
        <f>C10+C12+C14+C17</f>
        <v>50666000000</v>
      </c>
      <c r="D9" s="21" t="s">
        <v>4</v>
      </c>
      <c r="E9" s="23">
        <f>E12+E14+E15</f>
        <v>50666000000</v>
      </c>
      <c r="J9" s="2"/>
    </row>
    <row r="10" spans="2:10" x14ac:dyDescent="0.25">
      <c r="B10" s="166" t="s">
        <v>5</v>
      </c>
      <c r="C10" s="167">
        <v>0</v>
      </c>
      <c r="D10" s="166" t="s">
        <v>6</v>
      </c>
      <c r="E10" s="166"/>
    </row>
    <row r="11" spans="2:10" x14ac:dyDescent="0.25">
      <c r="B11" s="166"/>
      <c r="C11" s="167"/>
      <c r="D11" s="166"/>
      <c r="E11" s="166"/>
    </row>
    <row r="12" spans="2:10" ht="14.25" customHeight="1" x14ac:dyDescent="0.25">
      <c r="B12" s="166" t="s">
        <v>44</v>
      </c>
      <c r="C12" s="167">
        <v>0</v>
      </c>
      <c r="D12" s="166" t="s">
        <v>7</v>
      </c>
      <c r="E12" s="170">
        <v>33483306000</v>
      </c>
    </row>
    <row r="13" spans="2:10" ht="14.25" customHeight="1" x14ac:dyDescent="0.25">
      <c r="B13" s="166"/>
      <c r="C13" s="167"/>
      <c r="D13" s="166"/>
      <c r="E13" s="171"/>
    </row>
    <row r="14" spans="2:10" ht="24.75" customHeight="1" x14ac:dyDescent="0.25">
      <c r="B14" s="25" t="s">
        <v>8</v>
      </c>
      <c r="C14" s="24">
        <f>C15+C16</f>
        <v>50666000000</v>
      </c>
      <c r="D14" s="25" t="s">
        <v>9</v>
      </c>
      <c r="E14" s="26">
        <v>1488694000</v>
      </c>
    </row>
    <row r="15" spans="2:10" ht="22.5" customHeight="1" x14ac:dyDescent="0.25">
      <c r="B15" s="25" t="s">
        <v>10</v>
      </c>
      <c r="C15" s="24">
        <v>50527949000</v>
      </c>
      <c r="D15" s="25" t="s">
        <v>57</v>
      </c>
      <c r="E15" s="25">
        <v>15694000000</v>
      </c>
    </row>
    <row r="16" spans="2:10" ht="22.5" customHeight="1" x14ac:dyDescent="0.25">
      <c r="B16" s="25" t="s">
        <v>11</v>
      </c>
      <c r="C16" s="24">
        <v>138051000</v>
      </c>
      <c r="D16" s="25"/>
      <c r="E16" s="25"/>
    </row>
    <row r="17" spans="2:5" x14ac:dyDescent="0.25">
      <c r="B17" s="166" t="s">
        <v>12</v>
      </c>
      <c r="C17" s="167"/>
      <c r="D17" s="166"/>
      <c r="E17" s="166"/>
    </row>
    <row r="18" spans="2:5" x14ac:dyDescent="0.25">
      <c r="B18" s="166"/>
      <c r="C18" s="167"/>
      <c r="D18" s="166"/>
      <c r="E18" s="166"/>
    </row>
    <row r="19" spans="2:5" ht="15.75" x14ac:dyDescent="0.25">
      <c r="B19" s="3"/>
      <c r="C19" s="1"/>
      <c r="D19" s="1"/>
      <c r="E19" s="1"/>
    </row>
    <row r="20" spans="2:5" ht="15.75" x14ac:dyDescent="0.25">
      <c r="B20" s="5" t="s">
        <v>96</v>
      </c>
      <c r="C20" s="1"/>
      <c r="D20" s="1"/>
      <c r="E20" s="1"/>
    </row>
    <row r="21" spans="2:5" ht="63.75" customHeight="1" x14ac:dyDescent="0.25">
      <c r="B21" s="165" t="s">
        <v>15</v>
      </c>
      <c r="C21" s="165"/>
      <c r="D21" s="165"/>
      <c r="E21" s="165"/>
    </row>
  </sheetData>
  <mergeCells count="16">
    <mergeCell ref="D1:E1"/>
    <mergeCell ref="B21:E21"/>
    <mergeCell ref="B17:B18"/>
    <mergeCell ref="C17:C18"/>
    <mergeCell ref="D17:D18"/>
    <mergeCell ref="E17:E18"/>
    <mergeCell ref="B5:E5"/>
    <mergeCell ref="B6:E6"/>
    <mergeCell ref="B10:B11"/>
    <mergeCell ref="C10:C11"/>
    <mergeCell ref="D10:D11"/>
    <mergeCell ref="E10:E11"/>
    <mergeCell ref="B12:B13"/>
    <mergeCell ref="C12:C13"/>
    <mergeCell ref="D12:D13"/>
    <mergeCell ref="E12:E13"/>
  </mergeCells>
  <pageMargins left="1.0900000000000001" right="0.25"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42"/>
  <sheetViews>
    <sheetView topLeftCell="A19" workbookViewId="0">
      <selection activeCell="B34" sqref="B34"/>
    </sheetView>
  </sheetViews>
  <sheetFormatPr defaultColWidth="9.140625" defaultRowHeight="21.95" customHeight="1" x14ac:dyDescent="0.25"/>
  <cols>
    <col min="1" max="1" width="5.28515625" style="29" customWidth="1"/>
    <col min="2" max="2" width="44" style="28" customWidth="1"/>
    <col min="3" max="3" width="19.42578125" style="28" customWidth="1"/>
    <col min="4" max="4" width="18.42578125" style="28" customWidth="1"/>
    <col min="5" max="5" width="16.7109375" style="53" customWidth="1"/>
    <col min="6" max="6" width="17.42578125" style="53" customWidth="1"/>
    <col min="7" max="7" width="10.140625" style="28" customWidth="1"/>
    <col min="8" max="8" width="9.7109375" style="28" customWidth="1"/>
    <col min="9" max="256" width="9.140625" style="28"/>
    <col min="257" max="257" width="5.28515625" style="28" customWidth="1"/>
    <col min="258" max="258" width="44" style="28" customWidth="1"/>
    <col min="259" max="259" width="19.42578125" style="28" customWidth="1"/>
    <col min="260" max="260" width="18.42578125" style="28" customWidth="1"/>
    <col min="261" max="261" width="16.7109375" style="28" customWidth="1"/>
    <col min="262" max="262" width="15.7109375" style="28" customWidth="1"/>
    <col min="263" max="263" width="10.140625" style="28" customWidth="1"/>
    <col min="264" max="264" width="9.7109375" style="28" customWidth="1"/>
    <col min="265" max="512" width="9.140625" style="28"/>
    <col min="513" max="513" width="5.28515625" style="28" customWidth="1"/>
    <col min="514" max="514" width="44" style="28" customWidth="1"/>
    <col min="515" max="515" width="19.42578125" style="28" customWidth="1"/>
    <col min="516" max="516" width="18.42578125" style="28" customWidth="1"/>
    <col min="517" max="517" width="16.7109375" style="28" customWidth="1"/>
    <col min="518" max="518" width="15.7109375" style="28" customWidth="1"/>
    <col min="519" max="519" width="10.140625" style="28" customWidth="1"/>
    <col min="520" max="520" width="9.7109375" style="28" customWidth="1"/>
    <col min="521" max="768" width="9.140625" style="28"/>
    <col min="769" max="769" width="5.28515625" style="28" customWidth="1"/>
    <col min="770" max="770" width="44" style="28" customWidth="1"/>
    <col min="771" max="771" width="19.42578125" style="28" customWidth="1"/>
    <col min="772" max="772" width="18.42578125" style="28" customWidth="1"/>
    <col min="773" max="773" width="16.7109375" style="28" customWidth="1"/>
    <col min="774" max="774" width="15.7109375" style="28" customWidth="1"/>
    <col min="775" max="775" width="10.140625" style="28" customWidth="1"/>
    <col min="776" max="776" width="9.7109375" style="28" customWidth="1"/>
    <col min="777" max="1024" width="9.140625" style="28"/>
    <col min="1025" max="1025" width="5.28515625" style="28" customWidth="1"/>
    <col min="1026" max="1026" width="44" style="28" customWidth="1"/>
    <col min="1027" max="1027" width="19.42578125" style="28" customWidth="1"/>
    <col min="1028" max="1028" width="18.42578125" style="28" customWidth="1"/>
    <col min="1029" max="1029" width="16.7109375" style="28" customWidth="1"/>
    <col min="1030" max="1030" width="15.7109375" style="28" customWidth="1"/>
    <col min="1031" max="1031" width="10.140625" style="28" customWidth="1"/>
    <col min="1032" max="1032" width="9.7109375" style="28" customWidth="1"/>
    <col min="1033" max="1280" width="9.140625" style="28"/>
    <col min="1281" max="1281" width="5.28515625" style="28" customWidth="1"/>
    <col min="1282" max="1282" width="44" style="28" customWidth="1"/>
    <col min="1283" max="1283" width="19.42578125" style="28" customWidth="1"/>
    <col min="1284" max="1284" width="18.42578125" style="28" customWidth="1"/>
    <col min="1285" max="1285" width="16.7109375" style="28" customWidth="1"/>
    <col min="1286" max="1286" width="15.7109375" style="28" customWidth="1"/>
    <col min="1287" max="1287" width="10.140625" style="28" customWidth="1"/>
    <col min="1288" max="1288" width="9.7109375" style="28" customWidth="1"/>
    <col min="1289" max="1536" width="9.140625" style="28"/>
    <col min="1537" max="1537" width="5.28515625" style="28" customWidth="1"/>
    <col min="1538" max="1538" width="44" style="28" customWidth="1"/>
    <col min="1539" max="1539" width="19.42578125" style="28" customWidth="1"/>
    <col min="1540" max="1540" width="18.42578125" style="28" customWidth="1"/>
    <col min="1541" max="1541" width="16.7109375" style="28" customWidth="1"/>
    <col min="1542" max="1542" width="15.7109375" style="28" customWidth="1"/>
    <col min="1543" max="1543" width="10.140625" style="28" customWidth="1"/>
    <col min="1544" max="1544" width="9.7109375" style="28" customWidth="1"/>
    <col min="1545" max="1792" width="9.140625" style="28"/>
    <col min="1793" max="1793" width="5.28515625" style="28" customWidth="1"/>
    <col min="1794" max="1794" width="44" style="28" customWidth="1"/>
    <col min="1795" max="1795" width="19.42578125" style="28" customWidth="1"/>
    <col min="1796" max="1796" width="18.42578125" style="28" customWidth="1"/>
    <col min="1797" max="1797" width="16.7109375" style="28" customWidth="1"/>
    <col min="1798" max="1798" width="15.7109375" style="28" customWidth="1"/>
    <col min="1799" max="1799" width="10.140625" style="28" customWidth="1"/>
    <col min="1800" max="1800" width="9.7109375" style="28" customWidth="1"/>
    <col min="1801" max="2048" width="9.140625" style="28"/>
    <col min="2049" max="2049" width="5.28515625" style="28" customWidth="1"/>
    <col min="2050" max="2050" width="44" style="28" customWidth="1"/>
    <col min="2051" max="2051" width="19.42578125" style="28" customWidth="1"/>
    <col min="2052" max="2052" width="18.42578125" style="28" customWidth="1"/>
    <col min="2053" max="2053" width="16.7109375" style="28" customWidth="1"/>
    <col min="2054" max="2054" width="15.7109375" style="28" customWidth="1"/>
    <col min="2055" max="2055" width="10.140625" style="28" customWidth="1"/>
    <col min="2056" max="2056" width="9.7109375" style="28" customWidth="1"/>
    <col min="2057" max="2304" width="9.140625" style="28"/>
    <col min="2305" max="2305" width="5.28515625" style="28" customWidth="1"/>
    <col min="2306" max="2306" width="44" style="28" customWidth="1"/>
    <col min="2307" max="2307" width="19.42578125" style="28" customWidth="1"/>
    <col min="2308" max="2308" width="18.42578125" style="28" customWidth="1"/>
    <col min="2309" max="2309" width="16.7109375" style="28" customWidth="1"/>
    <col min="2310" max="2310" width="15.7109375" style="28" customWidth="1"/>
    <col min="2311" max="2311" width="10.140625" style="28" customWidth="1"/>
    <col min="2312" max="2312" width="9.7109375" style="28" customWidth="1"/>
    <col min="2313" max="2560" width="9.140625" style="28"/>
    <col min="2561" max="2561" width="5.28515625" style="28" customWidth="1"/>
    <col min="2562" max="2562" width="44" style="28" customWidth="1"/>
    <col min="2563" max="2563" width="19.42578125" style="28" customWidth="1"/>
    <col min="2564" max="2564" width="18.42578125" style="28" customWidth="1"/>
    <col min="2565" max="2565" width="16.7109375" style="28" customWidth="1"/>
    <col min="2566" max="2566" width="15.7109375" style="28" customWidth="1"/>
    <col min="2567" max="2567" width="10.140625" style="28" customWidth="1"/>
    <col min="2568" max="2568" width="9.7109375" style="28" customWidth="1"/>
    <col min="2569" max="2816" width="9.140625" style="28"/>
    <col min="2817" max="2817" width="5.28515625" style="28" customWidth="1"/>
    <col min="2818" max="2818" width="44" style="28" customWidth="1"/>
    <col min="2819" max="2819" width="19.42578125" style="28" customWidth="1"/>
    <col min="2820" max="2820" width="18.42578125" style="28" customWidth="1"/>
    <col min="2821" max="2821" width="16.7109375" style="28" customWidth="1"/>
    <col min="2822" max="2822" width="15.7109375" style="28" customWidth="1"/>
    <col min="2823" max="2823" width="10.140625" style="28" customWidth="1"/>
    <col min="2824" max="2824" width="9.7109375" style="28" customWidth="1"/>
    <col min="2825" max="3072" width="9.140625" style="28"/>
    <col min="3073" max="3073" width="5.28515625" style="28" customWidth="1"/>
    <col min="3074" max="3074" width="44" style="28" customWidth="1"/>
    <col min="3075" max="3075" width="19.42578125" style="28" customWidth="1"/>
    <col min="3076" max="3076" width="18.42578125" style="28" customWidth="1"/>
    <col min="3077" max="3077" width="16.7109375" style="28" customWidth="1"/>
    <col min="3078" max="3078" width="15.7109375" style="28" customWidth="1"/>
    <col min="3079" max="3079" width="10.140625" style="28" customWidth="1"/>
    <col min="3080" max="3080" width="9.7109375" style="28" customWidth="1"/>
    <col min="3081" max="3328" width="9.140625" style="28"/>
    <col min="3329" max="3329" width="5.28515625" style="28" customWidth="1"/>
    <col min="3330" max="3330" width="44" style="28" customWidth="1"/>
    <col min="3331" max="3331" width="19.42578125" style="28" customWidth="1"/>
    <col min="3332" max="3332" width="18.42578125" style="28" customWidth="1"/>
    <col min="3333" max="3333" width="16.7109375" style="28" customWidth="1"/>
    <col min="3334" max="3334" width="15.7109375" style="28" customWidth="1"/>
    <col min="3335" max="3335" width="10.140625" style="28" customWidth="1"/>
    <col min="3336" max="3336" width="9.7109375" style="28" customWidth="1"/>
    <col min="3337" max="3584" width="9.140625" style="28"/>
    <col min="3585" max="3585" width="5.28515625" style="28" customWidth="1"/>
    <col min="3586" max="3586" width="44" style="28" customWidth="1"/>
    <col min="3587" max="3587" width="19.42578125" style="28" customWidth="1"/>
    <col min="3588" max="3588" width="18.42578125" style="28" customWidth="1"/>
    <col min="3589" max="3589" width="16.7109375" style="28" customWidth="1"/>
    <col min="3590" max="3590" width="15.7109375" style="28" customWidth="1"/>
    <col min="3591" max="3591" width="10.140625" style="28" customWidth="1"/>
    <col min="3592" max="3592" width="9.7109375" style="28" customWidth="1"/>
    <col min="3593" max="3840" width="9.140625" style="28"/>
    <col min="3841" max="3841" width="5.28515625" style="28" customWidth="1"/>
    <col min="3842" max="3842" width="44" style="28" customWidth="1"/>
    <col min="3843" max="3843" width="19.42578125" style="28" customWidth="1"/>
    <col min="3844" max="3844" width="18.42578125" style="28" customWidth="1"/>
    <col min="3845" max="3845" width="16.7109375" style="28" customWidth="1"/>
    <col min="3846" max="3846" width="15.7109375" style="28" customWidth="1"/>
    <col min="3847" max="3847" width="10.140625" style="28" customWidth="1"/>
    <col min="3848" max="3848" width="9.7109375" style="28" customWidth="1"/>
    <col min="3849" max="4096" width="9.140625" style="28"/>
    <col min="4097" max="4097" width="5.28515625" style="28" customWidth="1"/>
    <col min="4098" max="4098" width="44" style="28" customWidth="1"/>
    <col min="4099" max="4099" width="19.42578125" style="28" customWidth="1"/>
    <col min="4100" max="4100" width="18.42578125" style="28" customWidth="1"/>
    <col min="4101" max="4101" width="16.7109375" style="28" customWidth="1"/>
    <col min="4102" max="4102" width="15.7109375" style="28" customWidth="1"/>
    <col min="4103" max="4103" width="10.140625" style="28" customWidth="1"/>
    <col min="4104" max="4104" width="9.7109375" style="28" customWidth="1"/>
    <col min="4105" max="4352" width="9.140625" style="28"/>
    <col min="4353" max="4353" width="5.28515625" style="28" customWidth="1"/>
    <col min="4354" max="4354" width="44" style="28" customWidth="1"/>
    <col min="4355" max="4355" width="19.42578125" style="28" customWidth="1"/>
    <col min="4356" max="4356" width="18.42578125" style="28" customWidth="1"/>
    <col min="4357" max="4357" width="16.7109375" style="28" customWidth="1"/>
    <col min="4358" max="4358" width="15.7109375" style="28" customWidth="1"/>
    <col min="4359" max="4359" width="10.140625" style="28" customWidth="1"/>
    <col min="4360" max="4360" width="9.7109375" style="28" customWidth="1"/>
    <col min="4361" max="4608" width="9.140625" style="28"/>
    <col min="4609" max="4609" width="5.28515625" style="28" customWidth="1"/>
    <col min="4610" max="4610" width="44" style="28" customWidth="1"/>
    <col min="4611" max="4611" width="19.42578125" style="28" customWidth="1"/>
    <col min="4612" max="4612" width="18.42578125" style="28" customWidth="1"/>
    <col min="4613" max="4613" width="16.7109375" style="28" customWidth="1"/>
    <col min="4614" max="4614" width="15.7109375" style="28" customWidth="1"/>
    <col min="4615" max="4615" width="10.140625" style="28" customWidth="1"/>
    <col min="4616" max="4616" width="9.7109375" style="28" customWidth="1"/>
    <col min="4617" max="4864" width="9.140625" style="28"/>
    <col min="4865" max="4865" width="5.28515625" style="28" customWidth="1"/>
    <col min="4866" max="4866" width="44" style="28" customWidth="1"/>
    <col min="4867" max="4867" width="19.42578125" style="28" customWidth="1"/>
    <col min="4868" max="4868" width="18.42578125" style="28" customWidth="1"/>
    <col min="4869" max="4869" width="16.7109375" style="28" customWidth="1"/>
    <col min="4870" max="4870" width="15.7109375" style="28" customWidth="1"/>
    <col min="4871" max="4871" width="10.140625" style="28" customWidth="1"/>
    <col min="4872" max="4872" width="9.7109375" style="28" customWidth="1"/>
    <col min="4873" max="5120" width="9.140625" style="28"/>
    <col min="5121" max="5121" width="5.28515625" style="28" customWidth="1"/>
    <col min="5122" max="5122" width="44" style="28" customWidth="1"/>
    <col min="5123" max="5123" width="19.42578125" style="28" customWidth="1"/>
    <col min="5124" max="5124" width="18.42578125" style="28" customWidth="1"/>
    <col min="5125" max="5125" width="16.7109375" style="28" customWidth="1"/>
    <col min="5126" max="5126" width="15.7109375" style="28" customWidth="1"/>
    <col min="5127" max="5127" width="10.140625" style="28" customWidth="1"/>
    <col min="5128" max="5128" width="9.7109375" style="28" customWidth="1"/>
    <col min="5129" max="5376" width="9.140625" style="28"/>
    <col min="5377" max="5377" width="5.28515625" style="28" customWidth="1"/>
    <col min="5378" max="5378" width="44" style="28" customWidth="1"/>
    <col min="5379" max="5379" width="19.42578125" style="28" customWidth="1"/>
    <col min="5380" max="5380" width="18.42578125" style="28" customWidth="1"/>
    <col min="5381" max="5381" width="16.7109375" style="28" customWidth="1"/>
    <col min="5382" max="5382" width="15.7109375" style="28" customWidth="1"/>
    <col min="5383" max="5383" width="10.140625" style="28" customWidth="1"/>
    <col min="5384" max="5384" width="9.7109375" style="28" customWidth="1"/>
    <col min="5385" max="5632" width="9.140625" style="28"/>
    <col min="5633" max="5633" width="5.28515625" style="28" customWidth="1"/>
    <col min="5634" max="5634" width="44" style="28" customWidth="1"/>
    <col min="5635" max="5635" width="19.42578125" style="28" customWidth="1"/>
    <col min="5636" max="5636" width="18.42578125" style="28" customWidth="1"/>
    <col min="5637" max="5637" width="16.7109375" style="28" customWidth="1"/>
    <col min="5638" max="5638" width="15.7109375" style="28" customWidth="1"/>
    <col min="5639" max="5639" width="10.140625" style="28" customWidth="1"/>
    <col min="5640" max="5640" width="9.7109375" style="28" customWidth="1"/>
    <col min="5641" max="5888" width="9.140625" style="28"/>
    <col min="5889" max="5889" width="5.28515625" style="28" customWidth="1"/>
    <col min="5890" max="5890" width="44" style="28" customWidth="1"/>
    <col min="5891" max="5891" width="19.42578125" style="28" customWidth="1"/>
    <col min="5892" max="5892" width="18.42578125" style="28" customWidth="1"/>
    <col min="5893" max="5893" width="16.7109375" style="28" customWidth="1"/>
    <col min="5894" max="5894" width="15.7109375" style="28" customWidth="1"/>
    <col min="5895" max="5895" width="10.140625" style="28" customWidth="1"/>
    <col min="5896" max="5896" width="9.7109375" style="28" customWidth="1"/>
    <col min="5897" max="6144" width="9.140625" style="28"/>
    <col min="6145" max="6145" width="5.28515625" style="28" customWidth="1"/>
    <col min="6146" max="6146" width="44" style="28" customWidth="1"/>
    <col min="6147" max="6147" width="19.42578125" style="28" customWidth="1"/>
    <col min="6148" max="6148" width="18.42578125" style="28" customWidth="1"/>
    <col min="6149" max="6149" width="16.7109375" style="28" customWidth="1"/>
    <col min="6150" max="6150" width="15.7109375" style="28" customWidth="1"/>
    <col min="6151" max="6151" width="10.140625" style="28" customWidth="1"/>
    <col min="6152" max="6152" width="9.7109375" style="28" customWidth="1"/>
    <col min="6153" max="6400" width="9.140625" style="28"/>
    <col min="6401" max="6401" width="5.28515625" style="28" customWidth="1"/>
    <col min="6402" max="6402" width="44" style="28" customWidth="1"/>
    <col min="6403" max="6403" width="19.42578125" style="28" customWidth="1"/>
    <col min="6404" max="6404" width="18.42578125" style="28" customWidth="1"/>
    <col min="6405" max="6405" width="16.7109375" style="28" customWidth="1"/>
    <col min="6406" max="6406" width="15.7109375" style="28" customWidth="1"/>
    <col min="6407" max="6407" width="10.140625" style="28" customWidth="1"/>
    <col min="6408" max="6408" width="9.7109375" style="28" customWidth="1"/>
    <col min="6409" max="6656" width="9.140625" style="28"/>
    <col min="6657" max="6657" width="5.28515625" style="28" customWidth="1"/>
    <col min="6658" max="6658" width="44" style="28" customWidth="1"/>
    <col min="6659" max="6659" width="19.42578125" style="28" customWidth="1"/>
    <col min="6660" max="6660" width="18.42578125" style="28" customWidth="1"/>
    <col min="6661" max="6661" width="16.7109375" style="28" customWidth="1"/>
    <col min="6662" max="6662" width="15.7109375" style="28" customWidth="1"/>
    <col min="6663" max="6663" width="10.140625" style="28" customWidth="1"/>
    <col min="6664" max="6664" width="9.7109375" style="28" customWidth="1"/>
    <col min="6665" max="6912" width="9.140625" style="28"/>
    <col min="6913" max="6913" width="5.28515625" style="28" customWidth="1"/>
    <col min="6914" max="6914" width="44" style="28" customWidth="1"/>
    <col min="6915" max="6915" width="19.42578125" style="28" customWidth="1"/>
    <col min="6916" max="6916" width="18.42578125" style="28" customWidth="1"/>
    <col min="6917" max="6917" width="16.7109375" style="28" customWidth="1"/>
    <col min="6918" max="6918" width="15.7109375" style="28" customWidth="1"/>
    <col min="6919" max="6919" width="10.140625" style="28" customWidth="1"/>
    <col min="6920" max="6920" width="9.7109375" style="28" customWidth="1"/>
    <col min="6921" max="7168" width="9.140625" style="28"/>
    <col min="7169" max="7169" width="5.28515625" style="28" customWidth="1"/>
    <col min="7170" max="7170" width="44" style="28" customWidth="1"/>
    <col min="7171" max="7171" width="19.42578125" style="28" customWidth="1"/>
    <col min="7172" max="7172" width="18.42578125" style="28" customWidth="1"/>
    <col min="7173" max="7173" width="16.7109375" style="28" customWidth="1"/>
    <col min="7174" max="7174" width="15.7109375" style="28" customWidth="1"/>
    <col min="7175" max="7175" width="10.140625" style="28" customWidth="1"/>
    <col min="7176" max="7176" width="9.7109375" style="28" customWidth="1"/>
    <col min="7177" max="7424" width="9.140625" style="28"/>
    <col min="7425" max="7425" width="5.28515625" style="28" customWidth="1"/>
    <col min="7426" max="7426" width="44" style="28" customWidth="1"/>
    <col min="7427" max="7427" width="19.42578125" style="28" customWidth="1"/>
    <col min="7428" max="7428" width="18.42578125" style="28" customWidth="1"/>
    <col min="7429" max="7429" width="16.7109375" style="28" customWidth="1"/>
    <col min="7430" max="7430" width="15.7109375" style="28" customWidth="1"/>
    <col min="7431" max="7431" width="10.140625" style="28" customWidth="1"/>
    <col min="7432" max="7432" width="9.7109375" style="28" customWidth="1"/>
    <col min="7433" max="7680" width="9.140625" style="28"/>
    <col min="7681" max="7681" width="5.28515625" style="28" customWidth="1"/>
    <col min="7682" max="7682" width="44" style="28" customWidth="1"/>
    <col min="7683" max="7683" width="19.42578125" style="28" customWidth="1"/>
    <col min="7684" max="7684" width="18.42578125" style="28" customWidth="1"/>
    <col min="7685" max="7685" width="16.7109375" style="28" customWidth="1"/>
    <col min="7686" max="7686" width="15.7109375" style="28" customWidth="1"/>
    <col min="7687" max="7687" width="10.140625" style="28" customWidth="1"/>
    <col min="7688" max="7688" width="9.7109375" style="28" customWidth="1"/>
    <col min="7689" max="7936" width="9.140625" style="28"/>
    <col min="7937" max="7937" width="5.28515625" style="28" customWidth="1"/>
    <col min="7938" max="7938" width="44" style="28" customWidth="1"/>
    <col min="7939" max="7939" width="19.42578125" style="28" customWidth="1"/>
    <col min="7940" max="7940" width="18.42578125" style="28" customWidth="1"/>
    <col min="7941" max="7941" width="16.7109375" style="28" customWidth="1"/>
    <col min="7942" max="7942" width="15.7109375" style="28" customWidth="1"/>
    <col min="7943" max="7943" width="10.140625" style="28" customWidth="1"/>
    <col min="7944" max="7944" width="9.7109375" style="28" customWidth="1"/>
    <col min="7945" max="8192" width="9.140625" style="28"/>
    <col min="8193" max="8193" width="5.28515625" style="28" customWidth="1"/>
    <col min="8194" max="8194" width="44" style="28" customWidth="1"/>
    <col min="8195" max="8195" width="19.42578125" style="28" customWidth="1"/>
    <col min="8196" max="8196" width="18.42578125" style="28" customWidth="1"/>
    <col min="8197" max="8197" width="16.7109375" style="28" customWidth="1"/>
    <col min="8198" max="8198" width="15.7109375" style="28" customWidth="1"/>
    <col min="8199" max="8199" width="10.140625" style="28" customWidth="1"/>
    <col min="8200" max="8200" width="9.7109375" style="28" customWidth="1"/>
    <col min="8201" max="8448" width="9.140625" style="28"/>
    <col min="8449" max="8449" width="5.28515625" style="28" customWidth="1"/>
    <col min="8450" max="8450" width="44" style="28" customWidth="1"/>
    <col min="8451" max="8451" width="19.42578125" style="28" customWidth="1"/>
    <col min="8452" max="8452" width="18.42578125" style="28" customWidth="1"/>
    <col min="8453" max="8453" width="16.7109375" style="28" customWidth="1"/>
    <col min="8454" max="8454" width="15.7109375" style="28" customWidth="1"/>
    <col min="8455" max="8455" width="10.140625" style="28" customWidth="1"/>
    <col min="8456" max="8456" width="9.7109375" style="28" customWidth="1"/>
    <col min="8457" max="8704" width="9.140625" style="28"/>
    <col min="8705" max="8705" width="5.28515625" style="28" customWidth="1"/>
    <col min="8706" max="8706" width="44" style="28" customWidth="1"/>
    <col min="8707" max="8707" width="19.42578125" style="28" customWidth="1"/>
    <col min="8708" max="8708" width="18.42578125" style="28" customWidth="1"/>
    <col min="8709" max="8709" width="16.7109375" style="28" customWidth="1"/>
    <col min="8710" max="8710" width="15.7109375" style="28" customWidth="1"/>
    <col min="8711" max="8711" width="10.140625" style="28" customWidth="1"/>
    <col min="8712" max="8712" width="9.7109375" style="28" customWidth="1"/>
    <col min="8713" max="8960" width="9.140625" style="28"/>
    <col min="8961" max="8961" width="5.28515625" style="28" customWidth="1"/>
    <col min="8962" max="8962" width="44" style="28" customWidth="1"/>
    <col min="8963" max="8963" width="19.42578125" style="28" customWidth="1"/>
    <col min="8964" max="8964" width="18.42578125" style="28" customWidth="1"/>
    <col min="8965" max="8965" width="16.7109375" style="28" customWidth="1"/>
    <col min="8966" max="8966" width="15.7109375" style="28" customWidth="1"/>
    <col min="8967" max="8967" width="10.140625" style="28" customWidth="1"/>
    <col min="8968" max="8968" width="9.7109375" style="28" customWidth="1"/>
    <col min="8969" max="9216" width="9.140625" style="28"/>
    <col min="9217" max="9217" width="5.28515625" style="28" customWidth="1"/>
    <col min="9218" max="9218" width="44" style="28" customWidth="1"/>
    <col min="9219" max="9219" width="19.42578125" style="28" customWidth="1"/>
    <col min="9220" max="9220" width="18.42578125" style="28" customWidth="1"/>
    <col min="9221" max="9221" width="16.7109375" style="28" customWidth="1"/>
    <col min="9222" max="9222" width="15.7109375" style="28" customWidth="1"/>
    <col min="9223" max="9223" width="10.140625" style="28" customWidth="1"/>
    <col min="9224" max="9224" width="9.7109375" style="28" customWidth="1"/>
    <col min="9225" max="9472" width="9.140625" style="28"/>
    <col min="9473" max="9473" width="5.28515625" style="28" customWidth="1"/>
    <col min="9474" max="9474" width="44" style="28" customWidth="1"/>
    <col min="9475" max="9475" width="19.42578125" style="28" customWidth="1"/>
    <col min="9476" max="9476" width="18.42578125" style="28" customWidth="1"/>
    <col min="9477" max="9477" width="16.7109375" style="28" customWidth="1"/>
    <col min="9478" max="9478" width="15.7109375" style="28" customWidth="1"/>
    <col min="9479" max="9479" width="10.140625" style="28" customWidth="1"/>
    <col min="9480" max="9480" width="9.7109375" style="28" customWidth="1"/>
    <col min="9481" max="9728" width="9.140625" style="28"/>
    <col min="9729" max="9729" width="5.28515625" style="28" customWidth="1"/>
    <col min="9730" max="9730" width="44" style="28" customWidth="1"/>
    <col min="9731" max="9731" width="19.42578125" style="28" customWidth="1"/>
    <col min="9732" max="9732" width="18.42578125" style="28" customWidth="1"/>
    <col min="9733" max="9733" width="16.7109375" style="28" customWidth="1"/>
    <col min="9734" max="9734" width="15.7109375" style="28" customWidth="1"/>
    <col min="9735" max="9735" width="10.140625" style="28" customWidth="1"/>
    <col min="9736" max="9736" width="9.7109375" style="28" customWidth="1"/>
    <col min="9737" max="9984" width="9.140625" style="28"/>
    <col min="9985" max="9985" width="5.28515625" style="28" customWidth="1"/>
    <col min="9986" max="9986" width="44" style="28" customWidth="1"/>
    <col min="9987" max="9987" width="19.42578125" style="28" customWidth="1"/>
    <col min="9988" max="9988" width="18.42578125" style="28" customWidth="1"/>
    <col min="9989" max="9989" width="16.7109375" style="28" customWidth="1"/>
    <col min="9990" max="9990" width="15.7109375" style="28" customWidth="1"/>
    <col min="9991" max="9991" width="10.140625" style="28" customWidth="1"/>
    <col min="9992" max="9992" width="9.7109375" style="28" customWidth="1"/>
    <col min="9993" max="10240" width="9.140625" style="28"/>
    <col min="10241" max="10241" width="5.28515625" style="28" customWidth="1"/>
    <col min="10242" max="10242" width="44" style="28" customWidth="1"/>
    <col min="10243" max="10243" width="19.42578125" style="28" customWidth="1"/>
    <col min="10244" max="10244" width="18.42578125" style="28" customWidth="1"/>
    <col min="10245" max="10245" width="16.7109375" style="28" customWidth="1"/>
    <col min="10246" max="10246" width="15.7109375" style="28" customWidth="1"/>
    <col min="10247" max="10247" width="10.140625" style="28" customWidth="1"/>
    <col min="10248" max="10248" width="9.7109375" style="28" customWidth="1"/>
    <col min="10249" max="10496" width="9.140625" style="28"/>
    <col min="10497" max="10497" width="5.28515625" style="28" customWidth="1"/>
    <col min="10498" max="10498" width="44" style="28" customWidth="1"/>
    <col min="10499" max="10499" width="19.42578125" style="28" customWidth="1"/>
    <col min="10500" max="10500" width="18.42578125" style="28" customWidth="1"/>
    <col min="10501" max="10501" width="16.7109375" style="28" customWidth="1"/>
    <col min="10502" max="10502" width="15.7109375" style="28" customWidth="1"/>
    <col min="10503" max="10503" width="10.140625" style="28" customWidth="1"/>
    <col min="10504" max="10504" width="9.7109375" style="28" customWidth="1"/>
    <col min="10505" max="10752" width="9.140625" style="28"/>
    <col min="10753" max="10753" width="5.28515625" style="28" customWidth="1"/>
    <col min="10754" max="10754" width="44" style="28" customWidth="1"/>
    <col min="10755" max="10755" width="19.42578125" style="28" customWidth="1"/>
    <col min="10756" max="10756" width="18.42578125" style="28" customWidth="1"/>
    <col min="10757" max="10757" width="16.7109375" style="28" customWidth="1"/>
    <col min="10758" max="10758" width="15.7109375" style="28" customWidth="1"/>
    <col min="10759" max="10759" width="10.140625" style="28" customWidth="1"/>
    <col min="10760" max="10760" width="9.7109375" style="28" customWidth="1"/>
    <col min="10761" max="11008" width="9.140625" style="28"/>
    <col min="11009" max="11009" width="5.28515625" style="28" customWidth="1"/>
    <col min="11010" max="11010" width="44" style="28" customWidth="1"/>
    <col min="11011" max="11011" width="19.42578125" style="28" customWidth="1"/>
    <col min="11012" max="11012" width="18.42578125" style="28" customWidth="1"/>
    <col min="11013" max="11013" width="16.7109375" style="28" customWidth="1"/>
    <col min="11014" max="11014" width="15.7109375" style="28" customWidth="1"/>
    <col min="11015" max="11015" width="10.140625" style="28" customWidth="1"/>
    <col min="11016" max="11016" width="9.7109375" style="28" customWidth="1"/>
    <col min="11017" max="11264" width="9.140625" style="28"/>
    <col min="11265" max="11265" width="5.28515625" style="28" customWidth="1"/>
    <col min="11266" max="11266" width="44" style="28" customWidth="1"/>
    <col min="11267" max="11267" width="19.42578125" style="28" customWidth="1"/>
    <col min="11268" max="11268" width="18.42578125" style="28" customWidth="1"/>
    <col min="11269" max="11269" width="16.7109375" style="28" customWidth="1"/>
    <col min="11270" max="11270" width="15.7109375" style="28" customWidth="1"/>
    <col min="11271" max="11271" width="10.140625" style="28" customWidth="1"/>
    <col min="11272" max="11272" width="9.7109375" style="28" customWidth="1"/>
    <col min="11273" max="11520" width="9.140625" style="28"/>
    <col min="11521" max="11521" width="5.28515625" style="28" customWidth="1"/>
    <col min="11522" max="11522" width="44" style="28" customWidth="1"/>
    <col min="11523" max="11523" width="19.42578125" style="28" customWidth="1"/>
    <col min="11524" max="11524" width="18.42578125" style="28" customWidth="1"/>
    <col min="11525" max="11525" width="16.7109375" style="28" customWidth="1"/>
    <col min="11526" max="11526" width="15.7109375" style="28" customWidth="1"/>
    <col min="11527" max="11527" width="10.140625" style="28" customWidth="1"/>
    <col min="11528" max="11528" width="9.7109375" style="28" customWidth="1"/>
    <col min="11529" max="11776" width="9.140625" style="28"/>
    <col min="11777" max="11777" width="5.28515625" style="28" customWidth="1"/>
    <col min="11778" max="11778" width="44" style="28" customWidth="1"/>
    <col min="11779" max="11779" width="19.42578125" style="28" customWidth="1"/>
    <col min="11780" max="11780" width="18.42578125" style="28" customWidth="1"/>
    <col min="11781" max="11781" width="16.7109375" style="28" customWidth="1"/>
    <col min="11782" max="11782" width="15.7109375" style="28" customWidth="1"/>
    <col min="11783" max="11783" width="10.140625" style="28" customWidth="1"/>
    <col min="11784" max="11784" width="9.7109375" style="28" customWidth="1"/>
    <col min="11785" max="12032" width="9.140625" style="28"/>
    <col min="12033" max="12033" width="5.28515625" style="28" customWidth="1"/>
    <col min="12034" max="12034" width="44" style="28" customWidth="1"/>
    <col min="12035" max="12035" width="19.42578125" style="28" customWidth="1"/>
    <col min="12036" max="12036" width="18.42578125" style="28" customWidth="1"/>
    <col min="12037" max="12037" width="16.7109375" style="28" customWidth="1"/>
    <col min="12038" max="12038" width="15.7109375" style="28" customWidth="1"/>
    <col min="12039" max="12039" width="10.140625" style="28" customWidth="1"/>
    <col min="12040" max="12040" width="9.7109375" style="28" customWidth="1"/>
    <col min="12041" max="12288" width="9.140625" style="28"/>
    <col min="12289" max="12289" width="5.28515625" style="28" customWidth="1"/>
    <col min="12290" max="12290" width="44" style="28" customWidth="1"/>
    <col min="12291" max="12291" width="19.42578125" style="28" customWidth="1"/>
    <col min="12292" max="12292" width="18.42578125" style="28" customWidth="1"/>
    <col min="12293" max="12293" width="16.7109375" style="28" customWidth="1"/>
    <col min="12294" max="12294" width="15.7109375" style="28" customWidth="1"/>
    <col min="12295" max="12295" width="10.140625" style="28" customWidth="1"/>
    <col min="12296" max="12296" width="9.7109375" style="28" customWidth="1"/>
    <col min="12297" max="12544" width="9.140625" style="28"/>
    <col min="12545" max="12545" width="5.28515625" style="28" customWidth="1"/>
    <col min="12546" max="12546" width="44" style="28" customWidth="1"/>
    <col min="12547" max="12547" width="19.42578125" style="28" customWidth="1"/>
    <col min="12548" max="12548" width="18.42578125" style="28" customWidth="1"/>
    <col min="12549" max="12549" width="16.7109375" style="28" customWidth="1"/>
    <col min="12550" max="12550" width="15.7109375" style="28" customWidth="1"/>
    <col min="12551" max="12551" width="10.140625" style="28" customWidth="1"/>
    <col min="12552" max="12552" width="9.7109375" style="28" customWidth="1"/>
    <col min="12553" max="12800" width="9.140625" style="28"/>
    <col min="12801" max="12801" width="5.28515625" style="28" customWidth="1"/>
    <col min="12802" max="12802" width="44" style="28" customWidth="1"/>
    <col min="12803" max="12803" width="19.42578125" style="28" customWidth="1"/>
    <col min="12804" max="12804" width="18.42578125" style="28" customWidth="1"/>
    <col min="12805" max="12805" width="16.7109375" style="28" customWidth="1"/>
    <col min="12806" max="12806" width="15.7109375" style="28" customWidth="1"/>
    <col min="12807" max="12807" width="10.140625" style="28" customWidth="1"/>
    <col min="12808" max="12808" width="9.7109375" style="28" customWidth="1"/>
    <col min="12809" max="13056" width="9.140625" style="28"/>
    <col min="13057" max="13057" width="5.28515625" style="28" customWidth="1"/>
    <col min="13058" max="13058" width="44" style="28" customWidth="1"/>
    <col min="13059" max="13059" width="19.42578125" style="28" customWidth="1"/>
    <col min="13060" max="13060" width="18.42578125" style="28" customWidth="1"/>
    <col min="13061" max="13061" width="16.7109375" style="28" customWidth="1"/>
    <col min="13062" max="13062" width="15.7109375" style="28" customWidth="1"/>
    <col min="13063" max="13063" width="10.140625" style="28" customWidth="1"/>
    <col min="13064" max="13064" width="9.7109375" style="28" customWidth="1"/>
    <col min="13065" max="13312" width="9.140625" style="28"/>
    <col min="13313" max="13313" width="5.28515625" style="28" customWidth="1"/>
    <col min="13314" max="13314" width="44" style="28" customWidth="1"/>
    <col min="13315" max="13315" width="19.42578125" style="28" customWidth="1"/>
    <col min="13316" max="13316" width="18.42578125" style="28" customWidth="1"/>
    <col min="13317" max="13317" width="16.7109375" style="28" customWidth="1"/>
    <col min="13318" max="13318" width="15.7109375" style="28" customWidth="1"/>
    <col min="13319" max="13319" width="10.140625" style="28" customWidth="1"/>
    <col min="13320" max="13320" width="9.7109375" style="28" customWidth="1"/>
    <col min="13321" max="13568" width="9.140625" style="28"/>
    <col min="13569" max="13569" width="5.28515625" style="28" customWidth="1"/>
    <col min="13570" max="13570" width="44" style="28" customWidth="1"/>
    <col min="13571" max="13571" width="19.42578125" style="28" customWidth="1"/>
    <col min="13572" max="13572" width="18.42578125" style="28" customWidth="1"/>
    <col min="13573" max="13573" width="16.7109375" style="28" customWidth="1"/>
    <col min="13574" max="13574" width="15.7109375" style="28" customWidth="1"/>
    <col min="13575" max="13575" width="10.140625" style="28" customWidth="1"/>
    <col min="13576" max="13576" width="9.7109375" style="28" customWidth="1"/>
    <col min="13577" max="13824" width="9.140625" style="28"/>
    <col min="13825" max="13825" width="5.28515625" style="28" customWidth="1"/>
    <col min="13826" max="13826" width="44" style="28" customWidth="1"/>
    <col min="13827" max="13827" width="19.42578125" style="28" customWidth="1"/>
    <col min="13828" max="13828" width="18.42578125" style="28" customWidth="1"/>
    <col min="13829" max="13829" width="16.7109375" style="28" customWidth="1"/>
    <col min="13830" max="13830" width="15.7109375" style="28" customWidth="1"/>
    <col min="13831" max="13831" width="10.140625" style="28" customWidth="1"/>
    <col min="13832" max="13832" width="9.7109375" style="28" customWidth="1"/>
    <col min="13833" max="14080" width="9.140625" style="28"/>
    <col min="14081" max="14081" width="5.28515625" style="28" customWidth="1"/>
    <col min="14082" max="14082" width="44" style="28" customWidth="1"/>
    <col min="14083" max="14083" width="19.42578125" style="28" customWidth="1"/>
    <col min="14084" max="14084" width="18.42578125" style="28" customWidth="1"/>
    <col min="14085" max="14085" width="16.7109375" style="28" customWidth="1"/>
    <col min="14086" max="14086" width="15.7109375" style="28" customWidth="1"/>
    <col min="14087" max="14087" width="10.140625" style="28" customWidth="1"/>
    <col min="14088" max="14088" width="9.7109375" style="28" customWidth="1"/>
    <col min="14089" max="14336" width="9.140625" style="28"/>
    <col min="14337" max="14337" width="5.28515625" style="28" customWidth="1"/>
    <col min="14338" max="14338" width="44" style="28" customWidth="1"/>
    <col min="14339" max="14339" width="19.42578125" style="28" customWidth="1"/>
    <col min="14340" max="14340" width="18.42578125" style="28" customWidth="1"/>
    <col min="14341" max="14341" width="16.7109375" style="28" customWidth="1"/>
    <col min="14342" max="14342" width="15.7109375" style="28" customWidth="1"/>
    <col min="14343" max="14343" width="10.140625" style="28" customWidth="1"/>
    <col min="14344" max="14344" width="9.7109375" style="28" customWidth="1"/>
    <col min="14345" max="14592" width="9.140625" style="28"/>
    <col min="14593" max="14593" width="5.28515625" style="28" customWidth="1"/>
    <col min="14594" max="14594" width="44" style="28" customWidth="1"/>
    <col min="14595" max="14595" width="19.42578125" style="28" customWidth="1"/>
    <col min="14596" max="14596" width="18.42578125" style="28" customWidth="1"/>
    <col min="14597" max="14597" width="16.7109375" style="28" customWidth="1"/>
    <col min="14598" max="14598" width="15.7109375" style="28" customWidth="1"/>
    <col min="14599" max="14599" width="10.140625" style="28" customWidth="1"/>
    <col min="14600" max="14600" width="9.7109375" style="28" customWidth="1"/>
    <col min="14601" max="14848" width="9.140625" style="28"/>
    <col min="14849" max="14849" width="5.28515625" style="28" customWidth="1"/>
    <col min="14850" max="14850" width="44" style="28" customWidth="1"/>
    <col min="14851" max="14851" width="19.42578125" style="28" customWidth="1"/>
    <col min="14852" max="14852" width="18.42578125" style="28" customWidth="1"/>
    <col min="14853" max="14853" width="16.7109375" style="28" customWidth="1"/>
    <col min="14854" max="14854" width="15.7109375" style="28" customWidth="1"/>
    <col min="14855" max="14855" width="10.140625" style="28" customWidth="1"/>
    <col min="14856" max="14856" width="9.7109375" style="28" customWidth="1"/>
    <col min="14857" max="15104" width="9.140625" style="28"/>
    <col min="15105" max="15105" width="5.28515625" style="28" customWidth="1"/>
    <col min="15106" max="15106" width="44" style="28" customWidth="1"/>
    <col min="15107" max="15107" width="19.42578125" style="28" customWidth="1"/>
    <col min="15108" max="15108" width="18.42578125" style="28" customWidth="1"/>
    <col min="15109" max="15109" width="16.7109375" style="28" customWidth="1"/>
    <col min="15110" max="15110" width="15.7109375" style="28" customWidth="1"/>
    <col min="15111" max="15111" width="10.140625" style="28" customWidth="1"/>
    <col min="15112" max="15112" width="9.7109375" style="28" customWidth="1"/>
    <col min="15113" max="15360" width="9.140625" style="28"/>
    <col min="15361" max="15361" width="5.28515625" style="28" customWidth="1"/>
    <col min="15362" max="15362" width="44" style="28" customWidth="1"/>
    <col min="15363" max="15363" width="19.42578125" style="28" customWidth="1"/>
    <col min="15364" max="15364" width="18.42578125" style="28" customWidth="1"/>
    <col min="15365" max="15365" width="16.7109375" style="28" customWidth="1"/>
    <col min="15366" max="15366" width="15.7109375" style="28" customWidth="1"/>
    <col min="15367" max="15367" width="10.140625" style="28" customWidth="1"/>
    <col min="15368" max="15368" width="9.7109375" style="28" customWidth="1"/>
    <col min="15369" max="15616" width="9.140625" style="28"/>
    <col min="15617" max="15617" width="5.28515625" style="28" customWidth="1"/>
    <col min="15618" max="15618" width="44" style="28" customWidth="1"/>
    <col min="15619" max="15619" width="19.42578125" style="28" customWidth="1"/>
    <col min="15620" max="15620" width="18.42578125" style="28" customWidth="1"/>
    <col min="15621" max="15621" width="16.7109375" style="28" customWidth="1"/>
    <col min="15622" max="15622" width="15.7109375" style="28" customWidth="1"/>
    <col min="15623" max="15623" width="10.140625" style="28" customWidth="1"/>
    <col min="15624" max="15624" width="9.7109375" style="28" customWidth="1"/>
    <col min="15625" max="15872" width="9.140625" style="28"/>
    <col min="15873" max="15873" width="5.28515625" style="28" customWidth="1"/>
    <col min="15874" max="15874" width="44" style="28" customWidth="1"/>
    <col min="15875" max="15875" width="19.42578125" style="28" customWidth="1"/>
    <col min="15876" max="15876" width="18.42578125" style="28" customWidth="1"/>
    <col min="15877" max="15877" width="16.7109375" style="28" customWidth="1"/>
    <col min="15878" max="15878" width="15.7109375" style="28" customWidth="1"/>
    <col min="15879" max="15879" width="10.140625" style="28" customWidth="1"/>
    <col min="15880" max="15880" width="9.7109375" style="28" customWidth="1"/>
    <col min="15881" max="16128" width="9.140625" style="28"/>
    <col min="16129" max="16129" width="5.28515625" style="28" customWidth="1"/>
    <col min="16130" max="16130" width="44" style="28" customWidth="1"/>
    <col min="16131" max="16131" width="19.42578125" style="28" customWidth="1"/>
    <col min="16132" max="16132" width="18.42578125" style="28" customWidth="1"/>
    <col min="16133" max="16133" width="16.7109375" style="28" customWidth="1"/>
    <col min="16134" max="16134" width="15.7109375" style="28" customWidth="1"/>
    <col min="16135" max="16135" width="10.140625" style="28" customWidth="1"/>
    <col min="16136" max="16136" width="9.7109375" style="28" customWidth="1"/>
    <col min="16137" max="16384" width="9.140625" style="28"/>
  </cols>
  <sheetData>
    <row r="1" spans="1:9" ht="14.45" customHeight="1" x14ac:dyDescent="0.25">
      <c r="A1" s="27"/>
      <c r="B1" s="67" t="s">
        <v>60</v>
      </c>
      <c r="C1" s="178" t="s">
        <v>61</v>
      </c>
      <c r="D1" s="178"/>
      <c r="E1" s="178"/>
      <c r="F1" s="178"/>
      <c r="G1" s="172" t="s">
        <v>16</v>
      </c>
      <c r="H1" s="172"/>
      <c r="I1" s="172"/>
    </row>
    <row r="2" spans="1:9" ht="19.899999999999999" customHeight="1" x14ac:dyDescent="0.25">
      <c r="A2" s="27"/>
      <c r="B2" s="67" t="s">
        <v>59</v>
      </c>
      <c r="C2" s="178"/>
      <c r="D2" s="178"/>
      <c r="E2" s="178"/>
      <c r="F2" s="178"/>
    </row>
    <row r="3" spans="1:9" ht="18" customHeight="1" x14ac:dyDescent="0.25">
      <c r="A3" s="179"/>
      <c r="B3" s="179"/>
      <c r="C3" s="180" t="s">
        <v>14</v>
      </c>
      <c r="D3" s="180"/>
      <c r="E3" s="180"/>
      <c r="F3" s="180"/>
    </row>
    <row r="4" spans="1:9" ht="15" x14ac:dyDescent="0.25">
      <c r="H4" s="54" t="s">
        <v>91</v>
      </c>
    </row>
    <row r="5" spans="1:9" ht="30.6" customHeight="1" x14ac:dyDescent="0.25">
      <c r="A5" s="181" t="s">
        <v>17</v>
      </c>
      <c r="B5" s="182" t="s">
        <v>62</v>
      </c>
      <c r="C5" s="183" t="s">
        <v>95</v>
      </c>
      <c r="D5" s="184"/>
      <c r="E5" s="173" t="s">
        <v>94</v>
      </c>
      <c r="F5" s="173"/>
      <c r="G5" s="173" t="s">
        <v>92</v>
      </c>
      <c r="H5" s="173"/>
    </row>
    <row r="6" spans="1:9" ht="21.6" customHeight="1" x14ac:dyDescent="0.25">
      <c r="A6" s="181"/>
      <c r="B6" s="182"/>
      <c r="C6" s="55" t="s">
        <v>64</v>
      </c>
      <c r="D6" s="55" t="s">
        <v>65</v>
      </c>
      <c r="E6" s="55" t="s">
        <v>64</v>
      </c>
      <c r="F6" s="55" t="s">
        <v>65</v>
      </c>
      <c r="G6" s="55" t="s">
        <v>64</v>
      </c>
      <c r="H6" s="55" t="s">
        <v>65</v>
      </c>
    </row>
    <row r="7" spans="1:9" ht="15" x14ac:dyDescent="0.25">
      <c r="A7" s="30"/>
      <c r="B7" s="31"/>
      <c r="C7" s="31">
        <v>1</v>
      </c>
      <c r="D7" s="31">
        <v>2</v>
      </c>
      <c r="E7" s="32">
        <v>3</v>
      </c>
      <c r="F7" s="56">
        <v>4</v>
      </c>
      <c r="G7" s="57" t="s">
        <v>20</v>
      </c>
      <c r="H7" s="57" t="s">
        <v>21</v>
      </c>
    </row>
    <row r="8" spans="1:9" ht="21" customHeight="1" x14ac:dyDescent="0.25">
      <c r="A8" s="30"/>
      <c r="B8" s="58" t="s">
        <v>93</v>
      </c>
      <c r="C8" s="59">
        <f>C10+C14+C30+C32</f>
        <v>43013182357</v>
      </c>
      <c r="D8" s="59">
        <f>D10+D14+D30+D32</f>
        <v>43013182357</v>
      </c>
      <c r="E8" s="35">
        <f>E10+E14+E29+E30+E31+E32</f>
        <v>53086000000</v>
      </c>
      <c r="F8" s="35">
        <f>F10+F14+F29+F30+F31+F32</f>
        <v>53086000000</v>
      </c>
      <c r="G8" s="60">
        <f>E8/C8%</f>
        <v>123.41797814306744</v>
      </c>
      <c r="H8" s="60">
        <f t="shared" ref="G8:H17" si="0">F8/D8%</f>
        <v>123.41797814306744</v>
      </c>
    </row>
    <row r="9" spans="1:9" ht="19.149999999999999" customHeight="1" x14ac:dyDescent="0.25">
      <c r="A9" s="36" t="s">
        <v>18</v>
      </c>
      <c r="B9" s="68" t="s">
        <v>97</v>
      </c>
      <c r="C9" s="69"/>
      <c r="D9" s="69"/>
      <c r="E9" s="38">
        <f>E10+E14</f>
        <v>2420000000</v>
      </c>
      <c r="F9" s="38">
        <f>F10+F14</f>
        <v>2420000000</v>
      </c>
      <c r="G9" s="60"/>
      <c r="H9" s="60"/>
    </row>
    <row r="10" spans="1:9" ht="15.75" customHeight="1" x14ac:dyDescent="0.25">
      <c r="A10" s="36" t="s">
        <v>22</v>
      </c>
      <c r="B10" s="37" t="s">
        <v>66</v>
      </c>
      <c r="C10" s="38">
        <f>C11</f>
        <v>158000000</v>
      </c>
      <c r="D10" s="38">
        <f>D11</f>
        <v>158000000</v>
      </c>
      <c r="E10" s="38">
        <f>E11</f>
        <v>658000000</v>
      </c>
      <c r="F10" s="38">
        <f>F11</f>
        <v>658000000</v>
      </c>
      <c r="G10" s="60">
        <f t="shared" si="0"/>
        <v>416.45569620253167</v>
      </c>
      <c r="H10" s="60">
        <f t="shared" si="0"/>
        <v>416.45569620253167</v>
      </c>
    </row>
    <row r="11" spans="1:9" ht="15.75" customHeight="1" x14ac:dyDescent="0.25">
      <c r="A11" s="36">
        <v>1</v>
      </c>
      <c r="B11" s="37" t="s">
        <v>67</v>
      </c>
      <c r="C11" s="70">
        <f>C12+C13</f>
        <v>158000000</v>
      </c>
      <c r="D11" s="70">
        <f>D12+D13</f>
        <v>158000000</v>
      </c>
      <c r="E11" s="70">
        <f>E12+E13</f>
        <v>658000000</v>
      </c>
      <c r="F11" s="70">
        <f>F12+F13</f>
        <v>658000000</v>
      </c>
      <c r="G11" s="62">
        <f t="shared" si="0"/>
        <v>416.45569620253167</v>
      </c>
      <c r="H11" s="62">
        <f t="shared" si="0"/>
        <v>416.45569620253167</v>
      </c>
    </row>
    <row r="12" spans="1:9" ht="22.15" customHeight="1" x14ac:dyDescent="0.25">
      <c r="A12" s="36" t="s">
        <v>68</v>
      </c>
      <c r="B12" s="39" t="s">
        <v>69</v>
      </c>
      <c r="C12" s="70">
        <v>157000000</v>
      </c>
      <c r="D12" s="70">
        <v>157000000</v>
      </c>
      <c r="E12" s="70">
        <v>557000000</v>
      </c>
      <c r="F12" s="70">
        <v>557000000</v>
      </c>
      <c r="G12" s="62">
        <f t="shared" si="0"/>
        <v>354.77707006369428</v>
      </c>
      <c r="H12" s="62">
        <f t="shared" si="0"/>
        <v>354.77707006369428</v>
      </c>
    </row>
    <row r="13" spans="1:9" ht="19.899999999999999" customHeight="1" x14ac:dyDescent="0.25">
      <c r="A13" s="36" t="s">
        <v>68</v>
      </c>
      <c r="B13" s="39" t="s">
        <v>70</v>
      </c>
      <c r="C13" s="70">
        <v>1000000</v>
      </c>
      <c r="D13" s="70">
        <v>1000000</v>
      </c>
      <c r="E13" s="70">
        <v>101000000</v>
      </c>
      <c r="F13" s="70">
        <v>101000000</v>
      </c>
      <c r="G13" s="62">
        <f t="shared" si="0"/>
        <v>10100</v>
      </c>
      <c r="H13" s="62">
        <f t="shared" si="0"/>
        <v>10100</v>
      </c>
    </row>
    <row r="14" spans="1:9" ht="19.899999999999999" customHeight="1" x14ac:dyDescent="0.25">
      <c r="A14" s="30" t="s">
        <v>23</v>
      </c>
      <c r="B14" s="40" t="s">
        <v>24</v>
      </c>
      <c r="C14" s="41">
        <f>C15+C18+C21+C22+C25+C26</f>
        <v>305000000</v>
      </c>
      <c r="D14" s="41">
        <f>D15+D18+D21+D22+D25+D26</f>
        <v>305000000</v>
      </c>
      <c r="E14" s="41">
        <f>E15+E18+E21+E22+E25+E26</f>
        <v>1762000000</v>
      </c>
      <c r="F14" s="41">
        <f>F15+F18+F21+F22+F25+F26</f>
        <v>1762000000</v>
      </c>
      <c r="G14" s="61">
        <f t="shared" si="0"/>
        <v>577.70491803278685</v>
      </c>
      <c r="H14" s="61">
        <f t="shared" si="0"/>
        <v>577.70491803278685</v>
      </c>
    </row>
    <row r="15" spans="1:9" ht="20.45" customHeight="1" x14ac:dyDescent="0.25">
      <c r="A15" s="33">
        <v>1</v>
      </c>
      <c r="B15" s="39" t="s">
        <v>71</v>
      </c>
      <c r="C15" s="42">
        <f>C16+C17</f>
        <v>30000000</v>
      </c>
      <c r="D15" s="42">
        <f>D16+D17</f>
        <v>30000000</v>
      </c>
      <c r="E15" s="42">
        <f>E16+E17</f>
        <v>190000000</v>
      </c>
      <c r="F15" s="42">
        <f>F16+F17</f>
        <v>190000000</v>
      </c>
      <c r="G15" s="62">
        <f t="shared" si="0"/>
        <v>633.33333333333337</v>
      </c>
      <c r="H15" s="62">
        <f t="shared" si="0"/>
        <v>633.33333333333337</v>
      </c>
    </row>
    <row r="16" spans="1:9" ht="20.45" customHeight="1" x14ac:dyDescent="0.25">
      <c r="A16" s="43" t="s">
        <v>72</v>
      </c>
      <c r="B16" s="44" t="s">
        <v>73</v>
      </c>
      <c r="C16" s="45">
        <v>2000000</v>
      </c>
      <c r="D16" s="45">
        <v>2000000</v>
      </c>
      <c r="E16" s="45">
        <v>100000000</v>
      </c>
      <c r="F16" s="45">
        <v>100000000</v>
      </c>
      <c r="G16" s="62">
        <f t="shared" si="0"/>
        <v>5000</v>
      </c>
      <c r="H16" s="62">
        <f t="shared" si="0"/>
        <v>5000</v>
      </c>
    </row>
    <row r="17" spans="1:8" ht="20.45" customHeight="1" x14ac:dyDescent="0.25">
      <c r="A17" s="43"/>
      <c r="B17" s="44" t="s">
        <v>74</v>
      </c>
      <c r="C17" s="45">
        <v>28000000</v>
      </c>
      <c r="D17" s="45">
        <f>14000000+14000000</f>
        <v>28000000</v>
      </c>
      <c r="E17" s="45">
        <v>90000000</v>
      </c>
      <c r="F17" s="45">
        <v>90000000</v>
      </c>
      <c r="G17" s="62">
        <f t="shared" si="0"/>
        <v>321.42857142857144</v>
      </c>
      <c r="H17" s="62">
        <f t="shared" si="0"/>
        <v>321.42857142857144</v>
      </c>
    </row>
    <row r="18" spans="1:8" ht="15.75" customHeight="1" x14ac:dyDescent="0.25">
      <c r="A18" s="33">
        <v>2</v>
      </c>
      <c r="B18" s="39" t="s">
        <v>75</v>
      </c>
      <c r="C18" s="42">
        <f>C19+C20</f>
        <v>20000000</v>
      </c>
      <c r="D18" s="42">
        <f>D19+D20</f>
        <v>20000000</v>
      </c>
      <c r="E18" s="42">
        <f>E19+E20</f>
        <v>665000000</v>
      </c>
      <c r="F18" s="42">
        <f>F19+F20</f>
        <v>665000000</v>
      </c>
      <c r="G18" s="62">
        <f>E18/C18%</f>
        <v>3325</v>
      </c>
      <c r="H18" s="62">
        <f>F18/D18%</f>
        <v>3325</v>
      </c>
    </row>
    <row r="19" spans="1:8" ht="15.75" customHeight="1" x14ac:dyDescent="0.25">
      <c r="A19" s="33" t="s">
        <v>68</v>
      </c>
      <c r="B19" s="44" t="s">
        <v>76</v>
      </c>
      <c r="C19" s="45">
        <v>20000000</v>
      </c>
      <c r="D19" s="45">
        <v>20000000</v>
      </c>
      <c r="E19" s="45">
        <v>20000000</v>
      </c>
      <c r="F19" s="45">
        <v>20000000</v>
      </c>
      <c r="G19" s="62">
        <f t="shared" ref="G19" si="1">E19/C19%</f>
        <v>100</v>
      </c>
      <c r="H19" s="62">
        <f t="shared" ref="H19" si="2">F19/D19%</f>
        <v>100</v>
      </c>
    </row>
    <row r="20" spans="1:8" ht="15.75" customHeight="1" x14ac:dyDescent="0.25">
      <c r="A20" s="33" t="s">
        <v>68</v>
      </c>
      <c r="B20" s="44" t="s">
        <v>77</v>
      </c>
      <c r="C20" s="63"/>
      <c r="D20" s="45"/>
      <c r="E20" s="45">
        <v>645000000</v>
      </c>
      <c r="F20" s="45">
        <v>645000000</v>
      </c>
      <c r="G20" s="62"/>
      <c r="H20" s="62"/>
    </row>
    <row r="21" spans="1:8" ht="15.75" customHeight="1" x14ac:dyDescent="0.25">
      <c r="A21" s="33">
        <v>3</v>
      </c>
      <c r="B21" s="39" t="s">
        <v>78</v>
      </c>
      <c r="C21" s="42"/>
      <c r="D21" s="42"/>
      <c r="E21" s="42"/>
      <c r="F21" s="42"/>
      <c r="G21" s="62"/>
      <c r="H21" s="62"/>
    </row>
    <row r="22" spans="1:8" ht="15.75" customHeight="1" x14ac:dyDescent="0.25">
      <c r="A22" s="33">
        <v>4</v>
      </c>
      <c r="B22" s="39" t="s">
        <v>79</v>
      </c>
      <c r="C22" s="42">
        <f>C23+C24</f>
        <v>159000000</v>
      </c>
      <c r="D22" s="42">
        <f>D23+D24</f>
        <v>159000000</v>
      </c>
      <c r="E22" s="42">
        <f>E23+E24</f>
        <v>159000000</v>
      </c>
      <c r="F22" s="42">
        <f>F23+F24</f>
        <v>159000000</v>
      </c>
      <c r="G22" s="64">
        <f t="shared" ref="G22:H24" si="3">E22/C22%</f>
        <v>100</v>
      </c>
      <c r="H22" s="64">
        <f t="shared" si="3"/>
        <v>100</v>
      </c>
    </row>
    <row r="23" spans="1:8" ht="15.75" customHeight="1" x14ac:dyDescent="0.25">
      <c r="A23" s="33"/>
      <c r="B23" s="44" t="s">
        <v>80</v>
      </c>
      <c r="C23" s="45">
        <v>68000000</v>
      </c>
      <c r="D23" s="45">
        <v>68000000</v>
      </c>
      <c r="E23" s="45">
        <v>68000000</v>
      </c>
      <c r="F23" s="45">
        <v>68000000</v>
      </c>
      <c r="G23" s="64">
        <f t="shared" si="3"/>
        <v>100</v>
      </c>
      <c r="H23" s="64">
        <f t="shared" si="3"/>
        <v>100</v>
      </c>
    </row>
    <row r="24" spans="1:8" ht="15.75" customHeight="1" x14ac:dyDescent="0.25">
      <c r="A24" s="33"/>
      <c r="B24" s="44" t="s">
        <v>81</v>
      </c>
      <c r="C24" s="45">
        <v>91000000</v>
      </c>
      <c r="D24" s="45">
        <v>91000000</v>
      </c>
      <c r="E24" s="45">
        <v>91000000</v>
      </c>
      <c r="F24" s="45">
        <v>91000000</v>
      </c>
      <c r="G24" s="62">
        <f t="shared" si="3"/>
        <v>100</v>
      </c>
      <c r="H24" s="62">
        <f t="shared" si="3"/>
        <v>100</v>
      </c>
    </row>
    <row r="25" spans="1:8" ht="15.75" customHeight="1" x14ac:dyDescent="0.25">
      <c r="A25" s="33">
        <v>5</v>
      </c>
      <c r="B25" s="39" t="s">
        <v>82</v>
      </c>
      <c r="C25" s="42">
        <v>0</v>
      </c>
      <c r="D25" s="42">
        <v>0</v>
      </c>
      <c r="E25" s="42">
        <v>100000000</v>
      </c>
      <c r="F25" s="42">
        <v>100000000</v>
      </c>
      <c r="G25" s="62"/>
      <c r="H25" s="62"/>
    </row>
    <row r="26" spans="1:8" ht="15.75" customHeight="1" x14ac:dyDescent="0.25">
      <c r="A26" s="33">
        <v>6</v>
      </c>
      <c r="B26" s="39" t="s">
        <v>83</v>
      </c>
      <c r="C26" s="42">
        <f>C27+C28</f>
        <v>96000000</v>
      </c>
      <c r="D26" s="42">
        <f>D27+D28</f>
        <v>96000000</v>
      </c>
      <c r="E26" s="42">
        <f>E27+E28</f>
        <v>648000000</v>
      </c>
      <c r="F26" s="42">
        <f>F27+F28</f>
        <v>648000000</v>
      </c>
      <c r="G26" s="62">
        <f t="shared" ref="G26:G28" si="4">E26/C26%</f>
        <v>675</v>
      </c>
      <c r="H26" s="62">
        <f t="shared" ref="H26:H28" si="5">F26/D26%</f>
        <v>675</v>
      </c>
    </row>
    <row r="27" spans="1:8" ht="15.75" customHeight="1" x14ac:dyDescent="0.25">
      <c r="A27" s="43"/>
      <c r="B27" s="44" t="s">
        <v>84</v>
      </c>
      <c r="C27" s="45"/>
      <c r="D27" s="45"/>
      <c r="E27" s="45">
        <v>160000000</v>
      </c>
      <c r="F27" s="45">
        <v>160000000</v>
      </c>
      <c r="G27" s="62"/>
      <c r="H27" s="62"/>
    </row>
    <row r="28" spans="1:8" ht="15.75" customHeight="1" x14ac:dyDescent="0.25">
      <c r="A28" s="43"/>
      <c r="B28" s="44" t="s">
        <v>85</v>
      </c>
      <c r="C28" s="45">
        <v>96000000</v>
      </c>
      <c r="D28" s="45">
        <v>96000000</v>
      </c>
      <c r="E28" s="45">
        <v>488000000</v>
      </c>
      <c r="F28" s="45">
        <v>488000000</v>
      </c>
      <c r="G28" s="62">
        <f t="shared" si="4"/>
        <v>508.33333333333331</v>
      </c>
      <c r="H28" s="62">
        <f t="shared" si="5"/>
        <v>508.33333333333331</v>
      </c>
    </row>
    <row r="29" spans="1:8" s="46" customFormat="1" ht="22.15" customHeight="1" x14ac:dyDescent="0.25">
      <c r="A29" s="30" t="s">
        <v>25</v>
      </c>
      <c r="B29" s="40" t="s">
        <v>86</v>
      </c>
      <c r="C29" s="41"/>
      <c r="D29" s="41"/>
      <c r="E29" s="35"/>
      <c r="F29" s="35"/>
      <c r="G29" s="62"/>
      <c r="H29" s="62"/>
    </row>
    <row r="30" spans="1:8" ht="15.75" customHeight="1" x14ac:dyDescent="0.25">
      <c r="A30" s="30" t="s">
        <v>26</v>
      </c>
      <c r="B30" s="34" t="s">
        <v>87</v>
      </c>
      <c r="C30" s="41">
        <v>11165744303</v>
      </c>
      <c r="D30" s="35">
        <f>C30</f>
        <v>11165744303</v>
      </c>
      <c r="E30" s="35"/>
      <c r="F30" s="35"/>
      <c r="G30" s="60"/>
      <c r="H30" s="60"/>
    </row>
    <row r="31" spans="1:8" ht="15.75" customHeight="1" x14ac:dyDescent="0.25">
      <c r="A31" s="30" t="s">
        <v>27</v>
      </c>
      <c r="B31" s="34" t="s">
        <v>28</v>
      </c>
      <c r="C31" s="41">
        <v>369400770</v>
      </c>
      <c r="D31" s="41">
        <v>369400770</v>
      </c>
      <c r="E31" s="47"/>
      <c r="F31" s="35"/>
      <c r="G31" s="60"/>
      <c r="H31" s="60"/>
    </row>
    <row r="32" spans="1:8" ht="29.45" customHeight="1" x14ac:dyDescent="0.25">
      <c r="A32" s="30" t="s">
        <v>19</v>
      </c>
      <c r="B32" s="34" t="s">
        <v>88</v>
      </c>
      <c r="C32" s="41">
        <f>C33+C34</f>
        <v>31384438054</v>
      </c>
      <c r="D32" s="41">
        <f>D33+D34</f>
        <v>31384438054</v>
      </c>
      <c r="E32" s="35">
        <f>E33+E34</f>
        <v>50666000000</v>
      </c>
      <c r="F32" s="35">
        <f>F33+F34</f>
        <v>50666000000</v>
      </c>
      <c r="G32" s="61">
        <f t="shared" ref="G32:H34" si="6">E32/C32%</f>
        <v>161.43669646983699</v>
      </c>
      <c r="H32" s="61">
        <f t="shared" si="6"/>
        <v>161.43669646983699</v>
      </c>
    </row>
    <row r="33" spans="1:8" ht="15.6" customHeight="1" x14ac:dyDescent="0.25">
      <c r="A33" s="30"/>
      <c r="B33" s="48" t="s">
        <v>89</v>
      </c>
      <c r="C33" s="42">
        <v>19051300000</v>
      </c>
      <c r="D33" s="42">
        <v>19051300000</v>
      </c>
      <c r="E33" s="42">
        <v>50527949000</v>
      </c>
      <c r="F33" s="42">
        <v>50527949000</v>
      </c>
      <c r="G33" s="62">
        <f t="shared" si="6"/>
        <v>265.22047839255066</v>
      </c>
      <c r="H33" s="62">
        <f t="shared" si="6"/>
        <v>265.22047839255066</v>
      </c>
    </row>
    <row r="34" spans="1:8" ht="24" customHeight="1" x14ac:dyDescent="0.25">
      <c r="A34" s="30"/>
      <c r="B34" s="48" t="s">
        <v>11</v>
      </c>
      <c r="C34" s="42">
        <v>12333138054</v>
      </c>
      <c r="D34" s="42">
        <v>12333138054</v>
      </c>
      <c r="E34" s="42">
        <v>138051000</v>
      </c>
      <c r="F34" s="42">
        <v>138051000</v>
      </c>
      <c r="G34" s="62">
        <f t="shared" si="6"/>
        <v>1.1193501556177423</v>
      </c>
      <c r="H34" s="62">
        <f t="shared" si="6"/>
        <v>1.1193501556177423</v>
      </c>
    </row>
    <row r="35" spans="1:8" ht="15" x14ac:dyDescent="0.25">
      <c r="E35" s="65"/>
      <c r="F35" s="65"/>
    </row>
    <row r="36" spans="1:8" s="50" customFormat="1" ht="15" customHeight="1" x14ac:dyDescent="0.25">
      <c r="A36" s="27"/>
      <c r="B36" s="49"/>
      <c r="C36" s="49"/>
      <c r="D36" s="174"/>
      <c r="E36" s="174"/>
      <c r="F36" s="174"/>
      <c r="G36" s="174"/>
      <c r="H36" s="174"/>
    </row>
    <row r="37" spans="1:8" s="50" customFormat="1" ht="15" customHeight="1" x14ac:dyDescent="0.25">
      <c r="A37" s="175"/>
      <c r="B37" s="175"/>
      <c r="C37" s="66"/>
      <c r="D37" s="176"/>
      <c r="E37" s="176"/>
      <c r="F37" s="176"/>
      <c r="G37" s="176"/>
      <c r="H37" s="176"/>
    </row>
    <row r="38" spans="1:8" s="50" customFormat="1" ht="15" customHeight="1" x14ac:dyDescent="0.25">
      <c r="A38" s="27"/>
      <c r="B38" s="51"/>
      <c r="C38" s="51"/>
      <c r="D38" s="176"/>
      <c r="E38" s="176"/>
      <c r="F38" s="176"/>
      <c r="G38" s="176"/>
      <c r="H38" s="176"/>
    </row>
    <row r="39" spans="1:8" ht="17.25" customHeight="1" x14ac:dyDescent="0.25"/>
    <row r="40" spans="1:8" ht="17.25" customHeight="1" x14ac:dyDescent="0.25"/>
    <row r="41" spans="1:8" ht="17.25" customHeight="1" x14ac:dyDescent="0.25"/>
    <row r="42" spans="1:8" ht="17.25" customHeight="1" x14ac:dyDescent="0.25">
      <c r="B42" s="52"/>
      <c r="D42" s="177"/>
      <c r="E42" s="177"/>
      <c r="F42" s="177"/>
      <c r="G42" s="177"/>
      <c r="H42" s="177"/>
    </row>
  </sheetData>
  <mergeCells count="14">
    <mergeCell ref="D38:H38"/>
    <mergeCell ref="D42:H42"/>
    <mergeCell ref="C1:F2"/>
    <mergeCell ref="A3:B3"/>
    <mergeCell ref="C3:F3"/>
    <mergeCell ref="A5:A6"/>
    <mergeCell ref="B5:B6"/>
    <mergeCell ref="C5:D5"/>
    <mergeCell ref="E5:F5"/>
    <mergeCell ref="G1:I1"/>
    <mergeCell ref="G5:H5"/>
    <mergeCell ref="D36:H36"/>
    <mergeCell ref="A37:B37"/>
    <mergeCell ref="D37:H37"/>
  </mergeCells>
  <pageMargins left="0.55069444444444449" right="0.2361111111111111" top="0.38124999999999998" bottom="0.42083333333333334" header="0" footer="0"/>
  <pageSetup paperSize="9" orientation="landscape" verticalDpi="0"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F88"/>
  <sheetViews>
    <sheetView topLeftCell="A19" zoomScale="83" zoomScaleNormal="83" zoomScaleSheetLayoutView="70" workbookViewId="0">
      <selection activeCell="B5" sqref="B5:D5"/>
    </sheetView>
  </sheetViews>
  <sheetFormatPr defaultColWidth="10.85546875" defaultRowHeight="21.95" customHeight="1" x14ac:dyDescent="0.25"/>
  <cols>
    <col min="1" max="1" width="8" style="75" customWidth="1"/>
    <col min="2" max="2" width="60.85546875" style="73" customWidth="1"/>
    <col min="3" max="3" width="21.140625" style="73" customWidth="1"/>
    <col min="4" max="4" width="14.42578125" style="73" customWidth="1"/>
    <col min="5" max="5" width="19.85546875" style="73" bestFit="1" customWidth="1"/>
    <col min="6" max="6" width="22.28515625" style="73" customWidth="1"/>
    <col min="7" max="256" width="10.85546875" style="73"/>
    <col min="257" max="257" width="8" style="73" customWidth="1"/>
    <col min="258" max="258" width="63.140625" style="73" customWidth="1"/>
    <col min="259" max="259" width="21.140625" style="73" customWidth="1"/>
    <col min="260" max="260" width="14.42578125" style="73" customWidth="1"/>
    <col min="261" max="261" width="19.85546875" style="73" bestFit="1" customWidth="1"/>
    <col min="262" max="262" width="22.28515625" style="73" customWidth="1"/>
    <col min="263" max="512" width="10.85546875" style="73"/>
    <col min="513" max="513" width="8" style="73" customWidth="1"/>
    <col min="514" max="514" width="63.140625" style="73" customWidth="1"/>
    <col min="515" max="515" width="21.140625" style="73" customWidth="1"/>
    <col min="516" max="516" width="14.42578125" style="73" customWidth="1"/>
    <col min="517" max="517" width="19.85546875" style="73" bestFit="1" customWidth="1"/>
    <col min="518" max="518" width="22.28515625" style="73" customWidth="1"/>
    <col min="519" max="768" width="10.85546875" style="73"/>
    <col min="769" max="769" width="8" style="73" customWidth="1"/>
    <col min="770" max="770" width="63.140625" style="73" customWidth="1"/>
    <col min="771" max="771" width="21.140625" style="73" customWidth="1"/>
    <col min="772" max="772" width="14.42578125" style="73" customWidth="1"/>
    <col min="773" max="773" width="19.85546875" style="73" bestFit="1" customWidth="1"/>
    <col min="774" max="774" width="22.28515625" style="73" customWidth="1"/>
    <col min="775" max="1024" width="10.85546875" style="73"/>
    <col min="1025" max="1025" width="8" style="73" customWidth="1"/>
    <col min="1026" max="1026" width="63.140625" style="73" customWidth="1"/>
    <col min="1027" max="1027" width="21.140625" style="73" customWidth="1"/>
    <col min="1028" max="1028" width="14.42578125" style="73" customWidth="1"/>
    <col min="1029" max="1029" width="19.85546875" style="73" bestFit="1" customWidth="1"/>
    <col min="1030" max="1030" width="22.28515625" style="73" customWidth="1"/>
    <col min="1031" max="1280" width="10.85546875" style="73"/>
    <col min="1281" max="1281" width="8" style="73" customWidth="1"/>
    <col min="1282" max="1282" width="63.140625" style="73" customWidth="1"/>
    <col min="1283" max="1283" width="21.140625" style="73" customWidth="1"/>
    <col min="1284" max="1284" width="14.42578125" style="73" customWidth="1"/>
    <col min="1285" max="1285" width="19.85546875" style="73" bestFit="1" customWidth="1"/>
    <col min="1286" max="1286" width="22.28515625" style="73" customWidth="1"/>
    <col min="1287" max="1536" width="10.85546875" style="73"/>
    <col min="1537" max="1537" width="8" style="73" customWidth="1"/>
    <col min="1538" max="1538" width="63.140625" style="73" customWidth="1"/>
    <col min="1539" max="1539" width="21.140625" style="73" customWidth="1"/>
    <col min="1540" max="1540" width="14.42578125" style="73" customWidth="1"/>
    <col min="1541" max="1541" width="19.85546875" style="73" bestFit="1" customWidth="1"/>
    <col min="1542" max="1542" width="22.28515625" style="73" customWidth="1"/>
    <col min="1543" max="1792" width="10.85546875" style="73"/>
    <col min="1793" max="1793" width="8" style="73" customWidth="1"/>
    <col min="1794" max="1794" width="63.140625" style="73" customWidth="1"/>
    <col min="1795" max="1795" width="21.140625" style="73" customWidth="1"/>
    <col min="1796" max="1796" width="14.42578125" style="73" customWidth="1"/>
    <col min="1797" max="1797" width="19.85546875" style="73" bestFit="1" customWidth="1"/>
    <col min="1798" max="1798" width="22.28515625" style="73" customWidth="1"/>
    <col min="1799" max="2048" width="10.85546875" style="73"/>
    <col min="2049" max="2049" width="8" style="73" customWidth="1"/>
    <col min="2050" max="2050" width="63.140625" style="73" customWidth="1"/>
    <col min="2051" max="2051" width="21.140625" style="73" customWidth="1"/>
    <col min="2052" max="2052" width="14.42578125" style="73" customWidth="1"/>
    <col min="2053" max="2053" width="19.85546875" style="73" bestFit="1" customWidth="1"/>
    <col min="2054" max="2054" width="22.28515625" style="73" customWidth="1"/>
    <col min="2055" max="2304" width="10.85546875" style="73"/>
    <col min="2305" max="2305" width="8" style="73" customWidth="1"/>
    <col min="2306" max="2306" width="63.140625" style="73" customWidth="1"/>
    <col min="2307" max="2307" width="21.140625" style="73" customWidth="1"/>
    <col min="2308" max="2308" width="14.42578125" style="73" customWidth="1"/>
    <col min="2309" max="2309" width="19.85546875" style="73" bestFit="1" customWidth="1"/>
    <col min="2310" max="2310" width="22.28515625" style="73" customWidth="1"/>
    <col min="2311" max="2560" width="10.85546875" style="73"/>
    <col min="2561" max="2561" width="8" style="73" customWidth="1"/>
    <col min="2562" max="2562" width="63.140625" style="73" customWidth="1"/>
    <col min="2563" max="2563" width="21.140625" style="73" customWidth="1"/>
    <col min="2564" max="2564" width="14.42578125" style="73" customWidth="1"/>
    <col min="2565" max="2565" width="19.85546875" style="73" bestFit="1" customWidth="1"/>
    <col min="2566" max="2566" width="22.28515625" style="73" customWidth="1"/>
    <col min="2567" max="2816" width="10.85546875" style="73"/>
    <col min="2817" max="2817" width="8" style="73" customWidth="1"/>
    <col min="2818" max="2818" width="63.140625" style="73" customWidth="1"/>
    <col min="2819" max="2819" width="21.140625" style="73" customWidth="1"/>
    <col min="2820" max="2820" width="14.42578125" style="73" customWidth="1"/>
    <col min="2821" max="2821" width="19.85546875" style="73" bestFit="1" customWidth="1"/>
    <col min="2822" max="2822" width="22.28515625" style="73" customWidth="1"/>
    <col min="2823" max="3072" width="10.85546875" style="73"/>
    <col min="3073" max="3073" width="8" style="73" customWidth="1"/>
    <col min="3074" max="3074" width="63.140625" style="73" customWidth="1"/>
    <col min="3075" max="3075" width="21.140625" style="73" customWidth="1"/>
    <col min="3076" max="3076" width="14.42578125" style="73" customWidth="1"/>
    <col min="3077" max="3077" width="19.85546875" style="73" bestFit="1" customWidth="1"/>
    <col min="3078" max="3078" width="22.28515625" style="73" customWidth="1"/>
    <col min="3079" max="3328" width="10.85546875" style="73"/>
    <col min="3329" max="3329" width="8" style="73" customWidth="1"/>
    <col min="3330" max="3330" width="63.140625" style="73" customWidth="1"/>
    <col min="3331" max="3331" width="21.140625" style="73" customWidth="1"/>
    <col min="3332" max="3332" width="14.42578125" style="73" customWidth="1"/>
    <col min="3333" max="3333" width="19.85546875" style="73" bestFit="1" customWidth="1"/>
    <col min="3334" max="3334" width="22.28515625" style="73" customWidth="1"/>
    <col min="3335" max="3584" width="10.85546875" style="73"/>
    <col min="3585" max="3585" width="8" style="73" customWidth="1"/>
    <col min="3586" max="3586" width="63.140625" style="73" customWidth="1"/>
    <col min="3587" max="3587" width="21.140625" style="73" customWidth="1"/>
    <col min="3588" max="3588" width="14.42578125" style="73" customWidth="1"/>
    <col min="3589" max="3589" width="19.85546875" style="73" bestFit="1" customWidth="1"/>
    <col min="3590" max="3590" width="22.28515625" style="73" customWidth="1"/>
    <col min="3591" max="3840" width="10.85546875" style="73"/>
    <col min="3841" max="3841" width="8" style="73" customWidth="1"/>
    <col min="3842" max="3842" width="63.140625" style="73" customWidth="1"/>
    <col min="3843" max="3843" width="21.140625" style="73" customWidth="1"/>
    <col min="3844" max="3844" width="14.42578125" style="73" customWidth="1"/>
    <col min="3845" max="3845" width="19.85546875" style="73" bestFit="1" customWidth="1"/>
    <col min="3846" max="3846" width="22.28515625" style="73" customWidth="1"/>
    <col min="3847" max="4096" width="10.85546875" style="73"/>
    <col min="4097" max="4097" width="8" style="73" customWidth="1"/>
    <col min="4098" max="4098" width="63.140625" style="73" customWidth="1"/>
    <col min="4099" max="4099" width="21.140625" style="73" customWidth="1"/>
    <col min="4100" max="4100" width="14.42578125" style="73" customWidth="1"/>
    <col min="4101" max="4101" width="19.85546875" style="73" bestFit="1" customWidth="1"/>
    <col min="4102" max="4102" width="22.28515625" style="73" customWidth="1"/>
    <col min="4103" max="4352" width="10.85546875" style="73"/>
    <col min="4353" max="4353" width="8" style="73" customWidth="1"/>
    <col min="4354" max="4354" width="63.140625" style="73" customWidth="1"/>
    <col min="4355" max="4355" width="21.140625" style="73" customWidth="1"/>
    <col min="4356" max="4356" width="14.42578125" style="73" customWidth="1"/>
    <col min="4357" max="4357" width="19.85546875" style="73" bestFit="1" customWidth="1"/>
    <col min="4358" max="4358" width="22.28515625" style="73" customWidth="1"/>
    <col min="4359" max="4608" width="10.85546875" style="73"/>
    <col min="4609" max="4609" width="8" style="73" customWidth="1"/>
    <col min="4610" max="4610" width="63.140625" style="73" customWidth="1"/>
    <col min="4611" max="4611" width="21.140625" style="73" customWidth="1"/>
    <col min="4612" max="4612" width="14.42578125" style="73" customWidth="1"/>
    <col min="4613" max="4613" width="19.85546875" style="73" bestFit="1" customWidth="1"/>
    <col min="4614" max="4614" width="22.28515625" style="73" customWidth="1"/>
    <col min="4615" max="4864" width="10.85546875" style="73"/>
    <col min="4865" max="4865" width="8" style="73" customWidth="1"/>
    <col min="4866" max="4866" width="63.140625" style="73" customWidth="1"/>
    <col min="4867" max="4867" width="21.140625" style="73" customWidth="1"/>
    <col min="4868" max="4868" width="14.42578125" style="73" customWidth="1"/>
    <col min="4869" max="4869" width="19.85546875" style="73" bestFit="1" customWidth="1"/>
    <col min="4870" max="4870" width="22.28515625" style="73" customWidth="1"/>
    <col min="4871" max="5120" width="10.85546875" style="73"/>
    <col min="5121" max="5121" width="8" style="73" customWidth="1"/>
    <col min="5122" max="5122" width="63.140625" style="73" customWidth="1"/>
    <col min="5123" max="5123" width="21.140625" style="73" customWidth="1"/>
    <col min="5124" max="5124" width="14.42578125" style="73" customWidth="1"/>
    <col min="5125" max="5125" width="19.85546875" style="73" bestFit="1" customWidth="1"/>
    <col min="5126" max="5126" width="22.28515625" style="73" customWidth="1"/>
    <col min="5127" max="5376" width="10.85546875" style="73"/>
    <col min="5377" max="5377" width="8" style="73" customWidth="1"/>
    <col min="5378" max="5378" width="63.140625" style="73" customWidth="1"/>
    <col min="5379" max="5379" width="21.140625" style="73" customWidth="1"/>
    <col min="5380" max="5380" width="14.42578125" style="73" customWidth="1"/>
    <col min="5381" max="5381" width="19.85546875" style="73" bestFit="1" customWidth="1"/>
    <col min="5382" max="5382" width="22.28515625" style="73" customWidth="1"/>
    <col min="5383" max="5632" width="10.85546875" style="73"/>
    <col min="5633" max="5633" width="8" style="73" customWidth="1"/>
    <col min="5634" max="5634" width="63.140625" style="73" customWidth="1"/>
    <col min="5635" max="5635" width="21.140625" style="73" customWidth="1"/>
    <col min="5636" max="5636" width="14.42578125" style="73" customWidth="1"/>
    <col min="5637" max="5637" width="19.85546875" style="73" bestFit="1" customWidth="1"/>
    <col min="5638" max="5638" width="22.28515625" style="73" customWidth="1"/>
    <col min="5639" max="5888" width="10.85546875" style="73"/>
    <col min="5889" max="5889" width="8" style="73" customWidth="1"/>
    <col min="5890" max="5890" width="63.140625" style="73" customWidth="1"/>
    <col min="5891" max="5891" width="21.140625" style="73" customWidth="1"/>
    <col min="5892" max="5892" width="14.42578125" style="73" customWidth="1"/>
    <col min="5893" max="5893" width="19.85546875" style="73" bestFit="1" customWidth="1"/>
    <col min="5894" max="5894" width="22.28515625" style="73" customWidth="1"/>
    <col min="5895" max="6144" width="10.85546875" style="73"/>
    <col min="6145" max="6145" width="8" style="73" customWidth="1"/>
    <col min="6146" max="6146" width="63.140625" style="73" customWidth="1"/>
    <col min="6147" max="6147" width="21.140625" style="73" customWidth="1"/>
    <col min="6148" max="6148" width="14.42578125" style="73" customWidth="1"/>
    <col min="6149" max="6149" width="19.85546875" style="73" bestFit="1" customWidth="1"/>
    <col min="6150" max="6150" width="22.28515625" style="73" customWidth="1"/>
    <col min="6151" max="6400" width="10.85546875" style="73"/>
    <col min="6401" max="6401" width="8" style="73" customWidth="1"/>
    <col min="6402" max="6402" width="63.140625" style="73" customWidth="1"/>
    <col min="6403" max="6403" width="21.140625" style="73" customWidth="1"/>
    <col min="6404" max="6404" width="14.42578125" style="73" customWidth="1"/>
    <col min="6405" max="6405" width="19.85546875" style="73" bestFit="1" customWidth="1"/>
    <col min="6406" max="6406" width="22.28515625" style="73" customWidth="1"/>
    <col min="6407" max="6656" width="10.85546875" style="73"/>
    <col min="6657" max="6657" width="8" style="73" customWidth="1"/>
    <col min="6658" max="6658" width="63.140625" style="73" customWidth="1"/>
    <col min="6659" max="6659" width="21.140625" style="73" customWidth="1"/>
    <col min="6660" max="6660" width="14.42578125" style="73" customWidth="1"/>
    <col min="6661" max="6661" width="19.85546875" style="73" bestFit="1" customWidth="1"/>
    <col min="6662" max="6662" width="22.28515625" style="73" customWidth="1"/>
    <col min="6663" max="6912" width="10.85546875" style="73"/>
    <col min="6913" max="6913" width="8" style="73" customWidth="1"/>
    <col min="6914" max="6914" width="63.140625" style="73" customWidth="1"/>
    <col min="6915" max="6915" width="21.140625" style="73" customWidth="1"/>
    <col min="6916" max="6916" width="14.42578125" style="73" customWidth="1"/>
    <col min="6917" max="6917" width="19.85546875" style="73" bestFit="1" customWidth="1"/>
    <col min="6918" max="6918" width="22.28515625" style="73" customWidth="1"/>
    <col min="6919" max="7168" width="10.85546875" style="73"/>
    <col min="7169" max="7169" width="8" style="73" customWidth="1"/>
    <col min="7170" max="7170" width="63.140625" style="73" customWidth="1"/>
    <col min="7171" max="7171" width="21.140625" style="73" customWidth="1"/>
    <col min="7172" max="7172" width="14.42578125" style="73" customWidth="1"/>
    <col min="7173" max="7173" width="19.85546875" style="73" bestFit="1" customWidth="1"/>
    <col min="7174" max="7174" width="22.28515625" style="73" customWidth="1"/>
    <col min="7175" max="7424" width="10.85546875" style="73"/>
    <col min="7425" max="7425" width="8" style="73" customWidth="1"/>
    <col min="7426" max="7426" width="63.140625" style="73" customWidth="1"/>
    <col min="7427" max="7427" width="21.140625" style="73" customWidth="1"/>
    <col min="7428" max="7428" width="14.42578125" style="73" customWidth="1"/>
    <col min="7429" max="7429" width="19.85546875" style="73" bestFit="1" customWidth="1"/>
    <col min="7430" max="7430" width="22.28515625" style="73" customWidth="1"/>
    <col min="7431" max="7680" width="10.85546875" style="73"/>
    <col min="7681" max="7681" width="8" style="73" customWidth="1"/>
    <col min="7682" max="7682" width="63.140625" style="73" customWidth="1"/>
    <col min="7683" max="7683" width="21.140625" style="73" customWidth="1"/>
    <col min="7684" max="7684" width="14.42578125" style="73" customWidth="1"/>
    <col min="7685" max="7685" width="19.85546875" style="73" bestFit="1" customWidth="1"/>
    <col min="7686" max="7686" width="22.28515625" style="73" customWidth="1"/>
    <col min="7687" max="7936" width="10.85546875" style="73"/>
    <col min="7937" max="7937" width="8" style="73" customWidth="1"/>
    <col min="7938" max="7938" width="63.140625" style="73" customWidth="1"/>
    <col min="7939" max="7939" width="21.140625" style="73" customWidth="1"/>
    <col min="7940" max="7940" width="14.42578125" style="73" customWidth="1"/>
    <col min="7941" max="7941" width="19.85546875" style="73" bestFit="1" customWidth="1"/>
    <col min="7942" max="7942" width="22.28515625" style="73" customWidth="1"/>
    <col min="7943" max="8192" width="10.85546875" style="73"/>
    <col min="8193" max="8193" width="8" style="73" customWidth="1"/>
    <col min="8194" max="8194" width="63.140625" style="73" customWidth="1"/>
    <col min="8195" max="8195" width="21.140625" style="73" customWidth="1"/>
    <col min="8196" max="8196" width="14.42578125" style="73" customWidth="1"/>
    <col min="8197" max="8197" width="19.85546875" style="73" bestFit="1" customWidth="1"/>
    <col min="8198" max="8198" width="22.28515625" style="73" customWidth="1"/>
    <col min="8199" max="8448" width="10.85546875" style="73"/>
    <col min="8449" max="8449" width="8" style="73" customWidth="1"/>
    <col min="8450" max="8450" width="63.140625" style="73" customWidth="1"/>
    <col min="8451" max="8451" width="21.140625" style="73" customWidth="1"/>
    <col min="8452" max="8452" width="14.42578125" style="73" customWidth="1"/>
    <col min="8453" max="8453" width="19.85546875" style="73" bestFit="1" customWidth="1"/>
    <col min="8454" max="8454" width="22.28515625" style="73" customWidth="1"/>
    <col min="8455" max="8704" width="10.85546875" style="73"/>
    <col min="8705" max="8705" width="8" style="73" customWidth="1"/>
    <col min="8706" max="8706" width="63.140625" style="73" customWidth="1"/>
    <col min="8707" max="8707" width="21.140625" style="73" customWidth="1"/>
    <col min="8708" max="8708" width="14.42578125" style="73" customWidth="1"/>
    <col min="8709" max="8709" width="19.85546875" style="73" bestFit="1" customWidth="1"/>
    <col min="8710" max="8710" width="22.28515625" style="73" customWidth="1"/>
    <col min="8711" max="8960" width="10.85546875" style="73"/>
    <col min="8961" max="8961" width="8" style="73" customWidth="1"/>
    <col min="8962" max="8962" width="63.140625" style="73" customWidth="1"/>
    <col min="8963" max="8963" width="21.140625" style="73" customWidth="1"/>
    <col min="8964" max="8964" width="14.42578125" style="73" customWidth="1"/>
    <col min="8965" max="8965" width="19.85546875" style="73" bestFit="1" customWidth="1"/>
    <col min="8966" max="8966" width="22.28515625" style="73" customWidth="1"/>
    <col min="8967" max="9216" width="10.85546875" style="73"/>
    <col min="9217" max="9217" width="8" style="73" customWidth="1"/>
    <col min="9218" max="9218" width="63.140625" style="73" customWidth="1"/>
    <col min="9219" max="9219" width="21.140625" style="73" customWidth="1"/>
    <col min="9220" max="9220" width="14.42578125" style="73" customWidth="1"/>
    <col min="9221" max="9221" width="19.85546875" style="73" bestFit="1" customWidth="1"/>
    <col min="9222" max="9222" width="22.28515625" style="73" customWidth="1"/>
    <col min="9223" max="9472" width="10.85546875" style="73"/>
    <col min="9473" max="9473" width="8" style="73" customWidth="1"/>
    <col min="9474" max="9474" width="63.140625" style="73" customWidth="1"/>
    <col min="9475" max="9475" width="21.140625" style="73" customWidth="1"/>
    <col min="9476" max="9476" width="14.42578125" style="73" customWidth="1"/>
    <col min="9477" max="9477" width="19.85546875" style="73" bestFit="1" customWidth="1"/>
    <col min="9478" max="9478" width="22.28515625" style="73" customWidth="1"/>
    <col min="9479" max="9728" width="10.85546875" style="73"/>
    <col min="9729" max="9729" width="8" style="73" customWidth="1"/>
    <col min="9730" max="9730" width="63.140625" style="73" customWidth="1"/>
    <col min="9731" max="9731" width="21.140625" style="73" customWidth="1"/>
    <col min="9732" max="9732" width="14.42578125" style="73" customWidth="1"/>
    <col min="9733" max="9733" width="19.85546875" style="73" bestFit="1" customWidth="1"/>
    <col min="9734" max="9734" width="22.28515625" style="73" customWidth="1"/>
    <col min="9735" max="9984" width="10.85546875" style="73"/>
    <col min="9985" max="9985" width="8" style="73" customWidth="1"/>
    <col min="9986" max="9986" width="63.140625" style="73" customWidth="1"/>
    <col min="9987" max="9987" width="21.140625" style="73" customWidth="1"/>
    <col min="9988" max="9988" width="14.42578125" style="73" customWidth="1"/>
    <col min="9989" max="9989" width="19.85546875" style="73" bestFit="1" customWidth="1"/>
    <col min="9990" max="9990" width="22.28515625" style="73" customWidth="1"/>
    <col min="9991" max="10240" width="10.85546875" style="73"/>
    <col min="10241" max="10241" width="8" style="73" customWidth="1"/>
    <col min="10242" max="10242" width="63.140625" style="73" customWidth="1"/>
    <col min="10243" max="10243" width="21.140625" style="73" customWidth="1"/>
    <col min="10244" max="10244" width="14.42578125" style="73" customWidth="1"/>
    <col min="10245" max="10245" width="19.85546875" style="73" bestFit="1" customWidth="1"/>
    <col min="10246" max="10246" width="22.28515625" style="73" customWidth="1"/>
    <col min="10247" max="10496" width="10.85546875" style="73"/>
    <col min="10497" max="10497" width="8" style="73" customWidth="1"/>
    <col min="10498" max="10498" width="63.140625" style="73" customWidth="1"/>
    <col min="10499" max="10499" width="21.140625" style="73" customWidth="1"/>
    <col min="10500" max="10500" width="14.42578125" style="73" customWidth="1"/>
    <col min="10501" max="10501" width="19.85546875" style="73" bestFit="1" customWidth="1"/>
    <col min="10502" max="10502" width="22.28515625" style="73" customWidth="1"/>
    <col min="10503" max="10752" width="10.85546875" style="73"/>
    <col min="10753" max="10753" width="8" style="73" customWidth="1"/>
    <col min="10754" max="10754" width="63.140625" style="73" customWidth="1"/>
    <col min="10755" max="10755" width="21.140625" style="73" customWidth="1"/>
    <col min="10756" max="10756" width="14.42578125" style="73" customWidth="1"/>
    <col min="10757" max="10757" width="19.85546875" style="73" bestFit="1" customWidth="1"/>
    <col min="10758" max="10758" width="22.28515625" style="73" customWidth="1"/>
    <col min="10759" max="11008" width="10.85546875" style="73"/>
    <col min="11009" max="11009" width="8" style="73" customWidth="1"/>
    <col min="11010" max="11010" width="63.140625" style="73" customWidth="1"/>
    <col min="11011" max="11011" width="21.140625" style="73" customWidth="1"/>
    <col min="11012" max="11012" width="14.42578125" style="73" customWidth="1"/>
    <col min="11013" max="11013" width="19.85546875" style="73" bestFit="1" customWidth="1"/>
    <col min="11014" max="11014" width="22.28515625" style="73" customWidth="1"/>
    <col min="11015" max="11264" width="10.85546875" style="73"/>
    <col min="11265" max="11265" width="8" style="73" customWidth="1"/>
    <col min="11266" max="11266" width="63.140625" style="73" customWidth="1"/>
    <col min="11267" max="11267" width="21.140625" style="73" customWidth="1"/>
    <col min="11268" max="11268" width="14.42578125" style="73" customWidth="1"/>
    <col min="11269" max="11269" width="19.85546875" style="73" bestFit="1" customWidth="1"/>
    <col min="11270" max="11270" width="22.28515625" style="73" customWidth="1"/>
    <col min="11271" max="11520" width="10.85546875" style="73"/>
    <col min="11521" max="11521" width="8" style="73" customWidth="1"/>
    <col min="11522" max="11522" width="63.140625" style="73" customWidth="1"/>
    <col min="11523" max="11523" width="21.140625" style="73" customWidth="1"/>
    <col min="11524" max="11524" width="14.42578125" style="73" customWidth="1"/>
    <col min="11525" max="11525" width="19.85546875" style="73" bestFit="1" customWidth="1"/>
    <col min="11526" max="11526" width="22.28515625" style="73" customWidth="1"/>
    <col min="11527" max="11776" width="10.85546875" style="73"/>
    <col min="11777" max="11777" width="8" style="73" customWidth="1"/>
    <col min="11778" max="11778" width="63.140625" style="73" customWidth="1"/>
    <col min="11779" max="11779" width="21.140625" style="73" customWidth="1"/>
    <col min="11780" max="11780" width="14.42578125" style="73" customWidth="1"/>
    <col min="11781" max="11781" width="19.85546875" style="73" bestFit="1" customWidth="1"/>
    <col min="11782" max="11782" width="22.28515625" style="73" customWidth="1"/>
    <col min="11783" max="12032" width="10.85546875" style="73"/>
    <col min="12033" max="12033" width="8" style="73" customWidth="1"/>
    <col min="12034" max="12034" width="63.140625" style="73" customWidth="1"/>
    <col min="12035" max="12035" width="21.140625" style="73" customWidth="1"/>
    <col min="12036" max="12036" width="14.42578125" style="73" customWidth="1"/>
    <col min="12037" max="12037" width="19.85546875" style="73" bestFit="1" customWidth="1"/>
    <col min="12038" max="12038" width="22.28515625" style="73" customWidth="1"/>
    <col min="12039" max="12288" width="10.85546875" style="73"/>
    <col min="12289" max="12289" width="8" style="73" customWidth="1"/>
    <col min="12290" max="12290" width="63.140625" style="73" customWidth="1"/>
    <col min="12291" max="12291" width="21.140625" style="73" customWidth="1"/>
    <col min="12292" max="12292" width="14.42578125" style="73" customWidth="1"/>
    <col min="12293" max="12293" width="19.85546875" style="73" bestFit="1" customWidth="1"/>
    <col min="12294" max="12294" width="22.28515625" style="73" customWidth="1"/>
    <col min="12295" max="12544" width="10.85546875" style="73"/>
    <col min="12545" max="12545" width="8" style="73" customWidth="1"/>
    <col min="12546" max="12546" width="63.140625" style="73" customWidth="1"/>
    <col min="12547" max="12547" width="21.140625" style="73" customWidth="1"/>
    <col min="12548" max="12548" width="14.42578125" style="73" customWidth="1"/>
    <col min="12549" max="12549" width="19.85546875" style="73" bestFit="1" customWidth="1"/>
    <col min="12550" max="12550" width="22.28515625" style="73" customWidth="1"/>
    <col min="12551" max="12800" width="10.85546875" style="73"/>
    <col min="12801" max="12801" width="8" style="73" customWidth="1"/>
    <col min="12802" max="12802" width="63.140625" style="73" customWidth="1"/>
    <col min="12803" max="12803" width="21.140625" style="73" customWidth="1"/>
    <col min="12804" max="12804" width="14.42578125" style="73" customWidth="1"/>
    <col min="12805" max="12805" width="19.85546875" style="73" bestFit="1" customWidth="1"/>
    <col min="12806" max="12806" width="22.28515625" style="73" customWidth="1"/>
    <col min="12807" max="13056" width="10.85546875" style="73"/>
    <col min="13057" max="13057" width="8" style="73" customWidth="1"/>
    <col min="13058" max="13058" width="63.140625" style="73" customWidth="1"/>
    <col min="13059" max="13059" width="21.140625" style="73" customWidth="1"/>
    <col min="13060" max="13060" width="14.42578125" style="73" customWidth="1"/>
    <col min="13061" max="13061" width="19.85546875" style="73" bestFit="1" customWidth="1"/>
    <col min="13062" max="13062" width="22.28515625" style="73" customWidth="1"/>
    <col min="13063" max="13312" width="10.85546875" style="73"/>
    <col min="13313" max="13313" width="8" style="73" customWidth="1"/>
    <col min="13314" max="13314" width="63.140625" style="73" customWidth="1"/>
    <col min="13315" max="13315" width="21.140625" style="73" customWidth="1"/>
    <col min="13316" max="13316" width="14.42578125" style="73" customWidth="1"/>
    <col min="13317" max="13317" width="19.85546875" style="73" bestFit="1" customWidth="1"/>
    <col min="13318" max="13318" width="22.28515625" style="73" customWidth="1"/>
    <col min="13319" max="13568" width="10.85546875" style="73"/>
    <col min="13569" max="13569" width="8" style="73" customWidth="1"/>
    <col min="13570" max="13570" width="63.140625" style="73" customWidth="1"/>
    <col min="13571" max="13571" width="21.140625" style="73" customWidth="1"/>
    <col min="13572" max="13572" width="14.42578125" style="73" customWidth="1"/>
    <col min="13573" max="13573" width="19.85546875" style="73" bestFit="1" customWidth="1"/>
    <col min="13574" max="13574" width="22.28515625" style="73" customWidth="1"/>
    <col min="13575" max="13824" width="10.85546875" style="73"/>
    <col min="13825" max="13825" width="8" style="73" customWidth="1"/>
    <col min="13826" max="13826" width="63.140625" style="73" customWidth="1"/>
    <col min="13827" max="13827" width="21.140625" style="73" customWidth="1"/>
    <col min="13828" max="13828" width="14.42578125" style="73" customWidth="1"/>
    <col min="13829" max="13829" width="19.85546875" style="73" bestFit="1" customWidth="1"/>
    <col min="13830" max="13830" width="22.28515625" style="73" customWidth="1"/>
    <col min="13831" max="14080" width="10.85546875" style="73"/>
    <col min="14081" max="14081" width="8" style="73" customWidth="1"/>
    <col min="14082" max="14082" width="63.140625" style="73" customWidth="1"/>
    <col min="14083" max="14083" width="21.140625" style="73" customWidth="1"/>
    <col min="14084" max="14084" width="14.42578125" style="73" customWidth="1"/>
    <col min="14085" max="14085" width="19.85546875" style="73" bestFit="1" customWidth="1"/>
    <col min="14086" max="14086" width="22.28515625" style="73" customWidth="1"/>
    <col min="14087" max="14336" width="10.85546875" style="73"/>
    <col min="14337" max="14337" width="8" style="73" customWidth="1"/>
    <col min="14338" max="14338" width="63.140625" style="73" customWidth="1"/>
    <col min="14339" max="14339" width="21.140625" style="73" customWidth="1"/>
    <col min="14340" max="14340" width="14.42578125" style="73" customWidth="1"/>
    <col min="14341" max="14341" width="19.85546875" style="73" bestFit="1" customWidth="1"/>
    <col min="14342" max="14342" width="22.28515625" style="73" customWidth="1"/>
    <col min="14343" max="14592" width="10.85546875" style="73"/>
    <col min="14593" max="14593" width="8" style="73" customWidth="1"/>
    <col min="14594" max="14594" width="63.140625" style="73" customWidth="1"/>
    <col min="14595" max="14595" width="21.140625" style="73" customWidth="1"/>
    <col min="14596" max="14596" width="14.42578125" style="73" customWidth="1"/>
    <col min="14597" max="14597" width="19.85546875" style="73" bestFit="1" customWidth="1"/>
    <col min="14598" max="14598" width="22.28515625" style="73" customWidth="1"/>
    <col min="14599" max="14848" width="10.85546875" style="73"/>
    <col min="14849" max="14849" width="8" style="73" customWidth="1"/>
    <col min="14850" max="14850" width="63.140625" style="73" customWidth="1"/>
    <col min="14851" max="14851" width="21.140625" style="73" customWidth="1"/>
    <col min="14852" max="14852" width="14.42578125" style="73" customWidth="1"/>
    <col min="14853" max="14853" width="19.85546875" style="73" bestFit="1" customWidth="1"/>
    <col min="14854" max="14854" width="22.28515625" style="73" customWidth="1"/>
    <col min="14855" max="15104" width="10.85546875" style="73"/>
    <col min="15105" max="15105" width="8" style="73" customWidth="1"/>
    <col min="15106" max="15106" width="63.140625" style="73" customWidth="1"/>
    <col min="15107" max="15107" width="21.140625" style="73" customWidth="1"/>
    <col min="15108" max="15108" width="14.42578125" style="73" customWidth="1"/>
    <col min="15109" max="15109" width="19.85546875" style="73" bestFit="1" customWidth="1"/>
    <col min="15110" max="15110" width="22.28515625" style="73" customWidth="1"/>
    <col min="15111" max="15360" width="10.85546875" style="73"/>
    <col min="15361" max="15361" width="8" style="73" customWidth="1"/>
    <col min="15362" max="15362" width="63.140625" style="73" customWidth="1"/>
    <col min="15363" max="15363" width="21.140625" style="73" customWidth="1"/>
    <col min="15364" max="15364" width="14.42578125" style="73" customWidth="1"/>
    <col min="15365" max="15365" width="19.85546875" style="73" bestFit="1" customWidth="1"/>
    <col min="15366" max="15366" width="22.28515625" style="73" customWidth="1"/>
    <col min="15367" max="15616" width="10.85546875" style="73"/>
    <col min="15617" max="15617" width="8" style="73" customWidth="1"/>
    <col min="15618" max="15618" width="63.140625" style="73" customWidth="1"/>
    <col min="15619" max="15619" width="21.140625" style="73" customWidth="1"/>
    <col min="15620" max="15620" width="14.42578125" style="73" customWidth="1"/>
    <col min="15621" max="15621" width="19.85546875" style="73" bestFit="1" customWidth="1"/>
    <col min="15622" max="15622" width="22.28515625" style="73" customWidth="1"/>
    <col min="15623" max="15872" width="10.85546875" style="73"/>
    <col min="15873" max="15873" width="8" style="73" customWidth="1"/>
    <col min="15874" max="15874" width="63.140625" style="73" customWidth="1"/>
    <col min="15875" max="15875" width="21.140625" style="73" customWidth="1"/>
    <col min="15876" max="15876" width="14.42578125" style="73" customWidth="1"/>
    <col min="15877" max="15877" width="19.85546875" style="73" bestFit="1" customWidth="1"/>
    <col min="15878" max="15878" width="22.28515625" style="73" customWidth="1"/>
    <col min="15879" max="16128" width="10.85546875" style="73"/>
    <col min="16129" max="16129" width="8" style="73" customWidth="1"/>
    <col min="16130" max="16130" width="63.140625" style="73" customWidth="1"/>
    <col min="16131" max="16131" width="21.140625" style="73" customWidth="1"/>
    <col min="16132" max="16132" width="14.42578125" style="73" customWidth="1"/>
    <col min="16133" max="16133" width="19.85546875" style="73" bestFit="1" customWidth="1"/>
    <col min="16134" max="16134" width="22.28515625" style="73" customWidth="1"/>
    <col min="16135" max="16384" width="10.85546875" style="73"/>
  </cols>
  <sheetData>
    <row r="1" spans="1:6" ht="19.149999999999999" customHeight="1" x14ac:dyDescent="0.3">
      <c r="A1" s="71"/>
      <c r="B1" s="72"/>
      <c r="C1" s="190" t="s">
        <v>30</v>
      </c>
      <c r="D1" s="190"/>
    </row>
    <row r="2" spans="1:6" ht="21.95" customHeight="1" x14ac:dyDescent="0.25">
      <c r="A2" s="191" t="s">
        <v>60</v>
      </c>
      <c r="B2" s="191"/>
      <c r="C2" s="192"/>
      <c r="D2" s="192"/>
    </row>
    <row r="3" spans="1:6" ht="21.95" customHeight="1" x14ac:dyDescent="0.25">
      <c r="A3" s="191" t="s">
        <v>59</v>
      </c>
      <c r="B3" s="191"/>
      <c r="C3" s="192"/>
      <c r="D3" s="192"/>
    </row>
    <row r="4" spans="1:6" ht="18.600000000000001" customHeight="1" x14ac:dyDescent="0.25">
      <c r="A4" s="193" t="s">
        <v>98</v>
      </c>
      <c r="B4" s="193"/>
      <c r="C4" s="193"/>
      <c r="D4" s="193"/>
    </row>
    <row r="5" spans="1:6" ht="21" customHeight="1" x14ac:dyDescent="0.3">
      <c r="A5" s="74"/>
      <c r="B5" s="194" t="s">
        <v>14</v>
      </c>
      <c r="C5" s="194"/>
      <c r="D5" s="194"/>
    </row>
    <row r="6" spans="1:6" ht="18" customHeight="1" x14ac:dyDescent="0.25">
      <c r="C6" s="76"/>
      <c r="D6" s="77" t="s">
        <v>99</v>
      </c>
    </row>
    <row r="7" spans="1:6" ht="21.6" customHeight="1" x14ac:dyDescent="0.25">
      <c r="A7" s="185" t="s">
        <v>17</v>
      </c>
      <c r="B7" s="185" t="s">
        <v>100</v>
      </c>
      <c r="C7" s="185" t="s">
        <v>94</v>
      </c>
      <c r="D7" s="186" t="s">
        <v>63</v>
      </c>
    </row>
    <row r="8" spans="1:6" ht="6.6" hidden="1" customHeight="1" x14ac:dyDescent="0.25">
      <c r="A8" s="185"/>
      <c r="B8" s="185"/>
      <c r="C8" s="185"/>
      <c r="D8" s="186"/>
    </row>
    <row r="9" spans="1:6" ht="30.6" hidden="1" customHeight="1" x14ac:dyDescent="0.25">
      <c r="A9" s="185"/>
      <c r="B9" s="185"/>
      <c r="C9" s="185"/>
      <c r="D9" s="186"/>
    </row>
    <row r="10" spans="1:6" ht="27" customHeight="1" x14ac:dyDescent="0.25">
      <c r="A10" s="185"/>
      <c r="B10" s="185"/>
      <c r="C10" s="185"/>
      <c r="D10" s="186"/>
    </row>
    <row r="11" spans="1:6" ht="16.899999999999999" customHeight="1" x14ac:dyDescent="0.25">
      <c r="A11" s="78" t="s">
        <v>18</v>
      </c>
      <c r="B11" s="78" t="s">
        <v>19</v>
      </c>
      <c r="C11" s="78">
        <v>1</v>
      </c>
      <c r="D11" s="79" t="s">
        <v>101</v>
      </c>
    </row>
    <row r="12" spans="1:6" s="84" customFormat="1" ht="24" customHeight="1" x14ac:dyDescent="0.25">
      <c r="A12" s="80"/>
      <c r="B12" s="81" t="s">
        <v>102</v>
      </c>
      <c r="C12" s="82">
        <f>C13+C35</f>
        <v>50666000000</v>
      </c>
      <c r="D12" s="187" t="s">
        <v>103</v>
      </c>
      <c r="E12" s="83"/>
      <c r="F12" s="83"/>
    </row>
    <row r="13" spans="1:6" ht="24.6" customHeight="1" x14ac:dyDescent="0.25">
      <c r="A13" s="85" t="s">
        <v>18</v>
      </c>
      <c r="B13" s="86" t="s">
        <v>104</v>
      </c>
      <c r="C13" s="87">
        <f>C14+C15+C34</f>
        <v>50527949000</v>
      </c>
      <c r="D13" s="188"/>
      <c r="E13" s="83"/>
      <c r="F13" s="83"/>
    </row>
    <row r="14" spans="1:6" ht="26.45" customHeight="1" x14ac:dyDescent="0.25">
      <c r="A14" s="85" t="s">
        <v>22</v>
      </c>
      <c r="B14" s="86" t="s">
        <v>105</v>
      </c>
      <c r="C14" s="87">
        <v>0</v>
      </c>
      <c r="D14" s="188"/>
      <c r="E14" s="83"/>
      <c r="F14" s="83"/>
    </row>
    <row r="15" spans="1:6" ht="27.6" customHeight="1" x14ac:dyDescent="0.25">
      <c r="A15" s="85" t="s">
        <v>23</v>
      </c>
      <c r="B15" s="86" t="s">
        <v>106</v>
      </c>
      <c r="C15" s="87">
        <f>C16+C19+C20+C21+C22+C23+C24+C25+C30+C28+C29+C31+C32+C33</f>
        <v>49039255000</v>
      </c>
      <c r="D15" s="188"/>
      <c r="E15" s="83"/>
      <c r="F15" s="83"/>
    </row>
    <row r="16" spans="1:6" ht="28.9" customHeight="1" x14ac:dyDescent="0.25">
      <c r="A16" s="85">
        <v>1</v>
      </c>
      <c r="B16" s="88" t="s">
        <v>107</v>
      </c>
      <c r="C16" s="87">
        <f>C17+C18</f>
        <v>3722713000</v>
      </c>
      <c r="D16" s="188"/>
      <c r="E16" s="83"/>
      <c r="F16" s="83"/>
    </row>
    <row r="17" spans="1:6" ht="20.45" customHeight="1" x14ac:dyDescent="0.25">
      <c r="A17" s="89" t="s">
        <v>108</v>
      </c>
      <c r="B17" s="90" t="s">
        <v>109</v>
      </c>
      <c r="C17" s="91">
        <v>2813657000</v>
      </c>
      <c r="D17" s="188"/>
      <c r="E17" s="83"/>
      <c r="F17" s="83"/>
    </row>
    <row r="18" spans="1:6" ht="22.9" customHeight="1" x14ac:dyDescent="0.25">
      <c r="A18" s="89" t="s">
        <v>110</v>
      </c>
      <c r="B18" s="90" t="s">
        <v>111</v>
      </c>
      <c r="C18" s="91">
        <v>909056000</v>
      </c>
      <c r="D18" s="188"/>
      <c r="E18" s="83"/>
      <c r="F18" s="83"/>
    </row>
    <row r="19" spans="1:6" s="93" customFormat="1" ht="28.15" customHeight="1" x14ac:dyDescent="0.25">
      <c r="A19" s="85">
        <v>2</v>
      </c>
      <c r="B19" s="92" t="s">
        <v>112</v>
      </c>
      <c r="C19" s="87">
        <v>20745104618</v>
      </c>
      <c r="D19" s="188"/>
      <c r="E19" s="83"/>
      <c r="F19" s="83"/>
    </row>
    <row r="20" spans="1:6" ht="24" customHeight="1" x14ac:dyDescent="0.25">
      <c r="A20" s="85">
        <v>3</v>
      </c>
      <c r="B20" s="92" t="s">
        <v>113</v>
      </c>
      <c r="C20" s="87">
        <v>3406057394</v>
      </c>
      <c r="D20" s="188"/>
      <c r="E20" s="83"/>
      <c r="F20" s="83"/>
    </row>
    <row r="21" spans="1:6" ht="25.15" customHeight="1" x14ac:dyDescent="0.25">
      <c r="A21" s="85">
        <v>4</v>
      </c>
      <c r="B21" s="88" t="s">
        <v>114</v>
      </c>
      <c r="C21" s="87">
        <v>90000000</v>
      </c>
      <c r="D21" s="188"/>
      <c r="E21" s="83"/>
      <c r="F21" s="83"/>
    </row>
    <row r="22" spans="1:6" ht="20.45" customHeight="1" x14ac:dyDescent="0.25">
      <c r="A22" s="85">
        <v>6</v>
      </c>
      <c r="B22" s="88" t="s">
        <v>115</v>
      </c>
      <c r="C22" s="87">
        <v>48000000</v>
      </c>
      <c r="D22" s="188"/>
      <c r="E22" s="83"/>
      <c r="F22" s="83"/>
    </row>
    <row r="23" spans="1:6" ht="27" customHeight="1" x14ac:dyDescent="0.25">
      <c r="A23" s="85">
        <v>7</v>
      </c>
      <c r="B23" s="92" t="s">
        <v>116</v>
      </c>
      <c r="C23" s="87">
        <v>111045665</v>
      </c>
      <c r="D23" s="188"/>
      <c r="E23" s="83"/>
      <c r="F23" s="83"/>
    </row>
    <row r="24" spans="1:6" ht="22.15" customHeight="1" x14ac:dyDescent="0.25">
      <c r="A24" s="85">
        <v>8</v>
      </c>
      <c r="B24" s="92" t="s">
        <v>117</v>
      </c>
      <c r="C24" s="87">
        <v>83767119</v>
      </c>
      <c r="D24" s="188"/>
      <c r="E24" s="83"/>
      <c r="F24" s="83"/>
    </row>
    <row r="25" spans="1:6" ht="26.45" customHeight="1" x14ac:dyDescent="0.25">
      <c r="A25" s="85">
        <v>9</v>
      </c>
      <c r="B25" s="88" t="s">
        <v>118</v>
      </c>
      <c r="C25" s="87">
        <v>18145202487</v>
      </c>
      <c r="D25" s="188"/>
      <c r="E25" s="83"/>
      <c r="F25" s="83"/>
    </row>
    <row r="26" spans="1:6" ht="22.9" customHeight="1" x14ac:dyDescent="0.25">
      <c r="A26" s="94" t="s">
        <v>119</v>
      </c>
      <c r="B26" s="95" t="s">
        <v>120</v>
      </c>
      <c r="C26" s="96">
        <v>18075054987</v>
      </c>
      <c r="D26" s="188"/>
      <c r="E26" s="83"/>
      <c r="F26" s="83"/>
    </row>
    <row r="27" spans="1:6" ht="26.45" customHeight="1" x14ac:dyDescent="0.25">
      <c r="A27" s="94" t="s">
        <v>121</v>
      </c>
      <c r="B27" s="95" t="s">
        <v>122</v>
      </c>
      <c r="C27" s="96">
        <f>39531500+30616000</f>
        <v>70147500</v>
      </c>
      <c r="D27" s="188"/>
      <c r="E27" s="83"/>
      <c r="F27" s="83"/>
    </row>
    <row r="28" spans="1:6" ht="22.9" customHeight="1" x14ac:dyDescent="0.25">
      <c r="A28" s="85">
        <v>10</v>
      </c>
      <c r="B28" s="92" t="s">
        <v>123</v>
      </c>
      <c r="C28" s="87">
        <v>457000000</v>
      </c>
      <c r="D28" s="188"/>
      <c r="E28" s="83"/>
      <c r="F28" s="83"/>
    </row>
    <row r="29" spans="1:6" ht="24" customHeight="1" x14ac:dyDescent="0.25">
      <c r="A29" s="85">
        <v>11</v>
      </c>
      <c r="B29" s="92" t="s">
        <v>124</v>
      </c>
      <c r="C29" s="87">
        <v>1596847000</v>
      </c>
      <c r="D29" s="188"/>
      <c r="E29" s="83"/>
      <c r="F29" s="83"/>
    </row>
    <row r="30" spans="1:6" ht="29.45" customHeight="1" x14ac:dyDescent="0.25">
      <c r="A30" s="85">
        <v>11</v>
      </c>
      <c r="B30" s="92" t="s">
        <v>125</v>
      </c>
      <c r="C30" s="87">
        <v>226817717</v>
      </c>
      <c r="D30" s="188"/>
      <c r="E30" s="83"/>
      <c r="F30" s="83"/>
    </row>
    <row r="31" spans="1:6" ht="24" customHeight="1" x14ac:dyDescent="0.25">
      <c r="A31" s="85">
        <v>12</v>
      </c>
      <c r="B31" s="88" t="s">
        <v>126</v>
      </c>
      <c r="C31" s="87">
        <v>79700000</v>
      </c>
      <c r="D31" s="188"/>
      <c r="E31" s="83"/>
      <c r="F31" s="83"/>
    </row>
    <row r="32" spans="1:6" ht="33" customHeight="1" x14ac:dyDescent="0.25">
      <c r="A32" s="85">
        <v>13</v>
      </c>
      <c r="B32" s="92" t="s">
        <v>127</v>
      </c>
      <c r="C32" s="87">
        <v>304000000</v>
      </c>
      <c r="D32" s="188"/>
      <c r="E32" s="83"/>
      <c r="F32" s="83"/>
    </row>
    <row r="33" spans="1:6" ht="40.9" customHeight="1" x14ac:dyDescent="0.25">
      <c r="A33" s="85">
        <v>14</v>
      </c>
      <c r="B33" s="92" t="s">
        <v>128</v>
      </c>
      <c r="C33" s="87">
        <v>23000000</v>
      </c>
      <c r="D33" s="188"/>
      <c r="E33" s="83"/>
      <c r="F33" s="83"/>
    </row>
    <row r="34" spans="1:6" ht="22.9" customHeight="1" x14ac:dyDescent="0.25">
      <c r="A34" s="81" t="s">
        <v>25</v>
      </c>
      <c r="B34" s="86" t="s">
        <v>129</v>
      </c>
      <c r="C34" s="87">
        <v>1488694000</v>
      </c>
      <c r="D34" s="188"/>
      <c r="E34" s="83"/>
      <c r="F34" s="83"/>
    </row>
    <row r="35" spans="1:6" s="93" customFormat="1" ht="22.15" customHeight="1" x14ac:dyDescent="0.25">
      <c r="A35" s="85" t="s">
        <v>19</v>
      </c>
      <c r="B35" s="92" t="s">
        <v>130</v>
      </c>
      <c r="C35" s="87">
        <f>C36</f>
        <v>138051000</v>
      </c>
      <c r="D35" s="188"/>
      <c r="E35" s="83"/>
      <c r="F35" s="83"/>
    </row>
    <row r="36" spans="1:6" s="93" customFormat="1" ht="24" customHeight="1" x14ac:dyDescent="0.25">
      <c r="A36" s="85" t="s">
        <v>22</v>
      </c>
      <c r="B36" s="92" t="s">
        <v>131</v>
      </c>
      <c r="C36" s="87">
        <f>SUM(C37:C38)</f>
        <v>138051000</v>
      </c>
      <c r="D36" s="188"/>
      <c r="E36" s="83"/>
      <c r="F36" s="83"/>
    </row>
    <row r="37" spans="1:6" ht="25.15" customHeight="1" x14ac:dyDescent="0.25">
      <c r="A37" s="89" t="s">
        <v>110</v>
      </c>
      <c r="B37" s="97" t="s">
        <v>132</v>
      </c>
      <c r="C37" s="91">
        <v>23051000</v>
      </c>
      <c r="D37" s="188"/>
      <c r="E37" s="83"/>
      <c r="F37" s="83"/>
    </row>
    <row r="38" spans="1:6" s="93" customFormat="1" ht="36.6" customHeight="1" x14ac:dyDescent="0.25">
      <c r="A38" s="85" t="s">
        <v>108</v>
      </c>
      <c r="B38" s="98" t="s">
        <v>133</v>
      </c>
      <c r="C38" s="91">
        <v>115000000</v>
      </c>
      <c r="D38" s="189"/>
      <c r="E38" s="83"/>
      <c r="F38" s="83"/>
    </row>
    <row r="39" spans="1:6" ht="28.9" hidden="1" customHeight="1" x14ac:dyDescent="0.25">
      <c r="A39" s="85">
        <v>3</v>
      </c>
      <c r="B39" s="88" t="s">
        <v>134</v>
      </c>
      <c r="C39" s="87">
        <f>C40</f>
        <v>0</v>
      </c>
      <c r="D39" s="76"/>
      <c r="E39" s="83"/>
      <c r="F39" s="83"/>
    </row>
    <row r="40" spans="1:6" ht="28.9" hidden="1" customHeight="1" x14ac:dyDescent="0.25">
      <c r="A40" s="85"/>
      <c r="B40" s="99" t="s">
        <v>135</v>
      </c>
      <c r="C40" s="87">
        <f>C41+C42</f>
        <v>0</v>
      </c>
      <c r="D40" s="76"/>
      <c r="E40" s="83"/>
      <c r="F40" s="83"/>
    </row>
    <row r="41" spans="1:6" ht="28.9" hidden="1" customHeight="1" x14ac:dyDescent="0.25">
      <c r="A41" s="85"/>
      <c r="B41" s="100" t="s">
        <v>136</v>
      </c>
      <c r="C41" s="91"/>
      <c r="D41" s="76"/>
      <c r="E41" s="83"/>
      <c r="F41" s="83"/>
    </row>
    <row r="42" spans="1:6" ht="28.9" hidden="1" customHeight="1" x14ac:dyDescent="0.25">
      <c r="A42" s="85"/>
      <c r="B42" s="100" t="s">
        <v>137</v>
      </c>
      <c r="C42" s="91"/>
      <c r="D42" s="76"/>
      <c r="E42" s="83"/>
      <c r="F42" s="83"/>
    </row>
    <row r="43" spans="1:6" ht="24" customHeight="1" x14ac:dyDescent="0.25">
      <c r="A43" s="101"/>
      <c r="B43" s="102"/>
      <c r="C43" s="103"/>
    </row>
    <row r="44" spans="1:6" ht="24" customHeight="1" x14ac:dyDescent="0.25">
      <c r="A44" s="101"/>
      <c r="B44" s="102"/>
      <c r="C44" s="103"/>
    </row>
    <row r="45" spans="1:6" ht="24" customHeight="1" x14ac:dyDescent="0.25">
      <c r="A45" s="101"/>
      <c r="B45" s="102"/>
      <c r="C45" s="103"/>
    </row>
    <row r="46" spans="1:6" ht="24" customHeight="1" x14ac:dyDescent="0.25">
      <c r="A46" s="101"/>
      <c r="B46" s="102"/>
      <c r="C46" s="103"/>
    </row>
    <row r="47" spans="1:6" ht="24" customHeight="1" x14ac:dyDescent="0.25">
      <c r="A47" s="101"/>
      <c r="B47" s="102"/>
      <c r="C47" s="103"/>
    </row>
    <row r="48" spans="1:6" ht="24" customHeight="1" x14ac:dyDescent="0.25">
      <c r="A48" s="101"/>
      <c r="B48" s="102"/>
      <c r="C48" s="103"/>
    </row>
    <row r="49" spans="1:3" ht="24" customHeight="1" x14ac:dyDescent="0.25">
      <c r="A49" s="101"/>
      <c r="B49" s="102"/>
      <c r="C49" s="103"/>
    </row>
    <row r="50" spans="1:3" ht="24" customHeight="1" x14ac:dyDescent="0.25">
      <c r="A50" s="101"/>
      <c r="B50" s="102"/>
      <c r="C50" s="103"/>
    </row>
    <row r="51" spans="1:3" ht="24" customHeight="1" x14ac:dyDescent="0.25">
      <c r="A51" s="101"/>
      <c r="B51" s="102"/>
      <c r="C51" s="103"/>
    </row>
    <row r="52" spans="1:3" ht="36.75" customHeight="1" x14ac:dyDescent="0.25">
      <c r="A52" s="101"/>
      <c r="B52" s="102"/>
      <c r="C52" s="103"/>
    </row>
    <row r="53" spans="1:3" ht="21.95" customHeight="1" x14ac:dyDescent="0.25">
      <c r="A53" s="101"/>
      <c r="B53" s="102"/>
      <c r="C53" s="103"/>
    </row>
    <row r="54" spans="1:3" ht="21.95" customHeight="1" x14ac:dyDescent="0.25">
      <c r="A54" s="101"/>
      <c r="B54" s="102"/>
      <c r="C54" s="103"/>
    </row>
    <row r="55" spans="1:3" ht="21.95" customHeight="1" x14ac:dyDescent="0.25">
      <c r="A55" s="101"/>
      <c r="B55" s="102"/>
      <c r="C55" s="103"/>
    </row>
    <row r="56" spans="1:3" ht="21.95" customHeight="1" x14ac:dyDescent="0.25">
      <c r="A56" s="101"/>
      <c r="B56" s="102"/>
      <c r="C56" s="103"/>
    </row>
    <row r="57" spans="1:3" ht="21.95" customHeight="1" x14ac:dyDescent="0.25">
      <c r="A57" s="101"/>
      <c r="B57" s="102"/>
      <c r="C57" s="103"/>
    </row>
    <row r="58" spans="1:3" ht="21.95" customHeight="1" x14ac:dyDescent="0.25">
      <c r="A58" s="101"/>
      <c r="B58" s="102"/>
      <c r="C58" s="103"/>
    </row>
    <row r="59" spans="1:3" ht="21.95" customHeight="1" x14ac:dyDescent="0.25">
      <c r="A59" s="101"/>
      <c r="B59" s="102"/>
      <c r="C59" s="103"/>
    </row>
    <row r="60" spans="1:3" ht="21.95" customHeight="1" x14ac:dyDescent="0.25">
      <c r="A60" s="101"/>
      <c r="B60" s="102"/>
      <c r="C60" s="103"/>
    </row>
    <row r="61" spans="1:3" ht="21.95" customHeight="1" x14ac:dyDescent="0.25">
      <c r="A61" s="101"/>
      <c r="B61" s="102"/>
      <c r="C61" s="103"/>
    </row>
    <row r="62" spans="1:3" ht="21.95" customHeight="1" x14ac:dyDescent="0.25">
      <c r="A62" s="101"/>
      <c r="B62" s="102"/>
      <c r="C62" s="103"/>
    </row>
    <row r="63" spans="1:3" ht="21.95" customHeight="1" x14ac:dyDescent="0.25">
      <c r="A63" s="101"/>
      <c r="B63" s="102"/>
      <c r="C63" s="103"/>
    </row>
    <row r="64" spans="1:3" ht="21.95" customHeight="1" x14ac:dyDescent="0.25">
      <c r="A64" s="101"/>
      <c r="B64" s="102"/>
      <c r="C64" s="103"/>
    </row>
    <row r="65" spans="1:3" ht="21.95" customHeight="1" x14ac:dyDescent="0.25">
      <c r="A65" s="101"/>
      <c r="B65" s="102"/>
      <c r="C65" s="103"/>
    </row>
    <row r="66" spans="1:3" ht="21.95" customHeight="1" x14ac:dyDescent="0.25">
      <c r="A66" s="101"/>
      <c r="B66" s="102"/>
      <c r="C66" s="103"/>
    </row>
    <row r="67" spans="1:3" ht="21.95" customHeight="1" x14ac:dyDescent="0.25">
      <c r="A67" s="101"/>
      <c r="B67" s="102"/>
      <c r="C67" s="103"/>
    </row>
    <row r="68" spans="1:3" ht="21.95" customHeight="1" x14ac:dyDescent="0.25">
      <c r="A68" s="101"/>
      <c r="B68" s="102"/>
      <c r="C68" s="103"/>
    </row>
    <row r="69" spans="1:3" ht="21.95" customHeight="1" x14ac:dyDescent="0.25">
      <c r="A69" s="101"/>
      <c r="B69" s="102"/>
      <c r="C69" s="103"/>
    </row>
    <row r="70" spans="1:3" ht="21.95" customHeight="1" x14ac:dyDescent="0.25">
      <c r="A70" s="101"/>
      <c r="B70" s="102"/>
      <c r="C70" s="103"/>
    </row>
    <row r="71" spans="1:3" ht="21.95" customHeight="1" x14ac:dyDescent="0.25">
      <c r="A71" s="101"/>
      <c r="B71" s="102"/>
      <c r="C71" s="103"/>
    </row>
    <row r="72" spans="1:3" ht="21.95" customHeight="1" x14ac:dyDescent="0.25">
      <c r="A72" s="101"/>
      <c r="B72" s="102"/>
      <c r="C72" s="103"/>
    </row>
    <row r="73" spans="1:3" ht="21.95" customHeight="1" x14ac:dyDescent="0.25">
      <c r="A73" s="101"/>
      <c r="B73" s="102"/>
      <c r="C73" s="103"/>
    </row>
    <row r="74" spans="1:3" ht="21.95" customHeight="1" x14ac:dyDescent="0.25">
      <c r="A74" s="101"/>
      <c r="B74" s="102"/>
      <c r="C74" s="103"/>
    </row>
    <row r="75" spans="1:3" ht="21.95" customHeight="1" x14ac:dyDescent="0.25">
      <c r="A75" s="101"/>
      <c r="B75" s="102"/>
      <c r="C75" s="103"/>
    </row>
    <row r="76" spans="1:3" ht="21.95" customHeight="1" x14ac:dyDescent="0.25">
      <c r="A76" s="101"/>
      <c r="B76" s="102"/>
      <c r="C76" s="103"/>
    </row>
    <row r="77" spans="1:3" ht="21.95" customHeight="1" x14ac:dyDescent="0.25">
      <c r="A77" s="101"/>
      <c r="B77" s="102"/>
      <c r="C77" s="103"/>
    </row>
    <row r="78" spans="1:3" ht="21.95" customHeight="1" x14ac:dyDescent="0.25">
      <c r="A78" s="101"/>
      <c r="B78" s="102"/>
      <c r="C78" s="103"/>
    </row>
    <row r="79" spans="1:3" ht="21.95" customHeight="1" x14ac:dyDescent="0.25">
      <c r="A79" s="101"/>
      <c r="B79" s="102"/>
      <c r="C79" s="103"/>
    </row>
    <row r="80" spans="1:3" ht="21.95" customHeight="1" x14ac:dyDescent="0.25">
      <c r="A80" s="101"/>
      <c r="B80" s="102"/>
      <c r="C80" s="103"/>
    </row>
    <row r="81" spans="1:3" ht="21.95" customHeight="1" x14ac:dyDescent="0.25">
      <c r="A81" s="101"/>
      <c r="B81" s="102"/>
      <c r="C81" s="103"/>
    </row>
    <row r="82" spans="1:3" ht="21.95" customHeight="1" x14ac:dyDescent="0.25">
      <c r="A82" s="101"/>
      <c r="B82" s="102"/>
      <c r="C82" s="103"/>
    </row>
    <row r="83" spans="1:3" ht="21.95" customHeight="1" x14ac:dyDescent="0.25">
      <c r="A83" s="101"/>
      <c r="B83" s="102"/>
      <c r="C83" s="103"/>
    </row>
    <row r="84" spans="1:3" ht="21.95" customHeight="1" x14ac:dyDescent="0.25">
      <c r="A84" s="101"/>
      <c r="B84" s="102"/>
      <c r="C84" s="103"/>
    </row>
    <row r="85" spans="1:3" ht="21.95" customHeight="1" x14ac:dyDescent="0.25">
      <c r="A85" s="101"/>
      <c r="B85" s="102"/>
      <c r="C85" s="103"/>
    </row>
    <row r="86" spans="1:3" ht="21.95" customHeight="1" x14ac:dyDescent="0.25">
      <c r="A86" s="101"/>
      <c r="B86" s="102"/>
      <c r="C86" s="103"/>
    </row>
    <row r="87" spans="1:3" ht="21.95" customHeight="1" x14ac:dyDescent="0.25">
      <c r="A87" s="101"/>
      <c r="B87" s="102"/>
      <c r="C87" s="103"/>
    </row>
    <row r="88" spans="1:3" ht="21.95" customHeight="1" x14ac:dyDescent="0.25">
      <c r="A88" s="101"/>
      <c r="B88" s="102"/>
      <c r="C88" s="103"/>
    </row>
  </sheetData>
  <mergeCells count="11">
    <mergeCell ref="B5:D5"/>
    <mergeCell ref="C1:D1"/>
    <mergeCell ref="A2:B2"/>
    <mergeCell ref="C2:D3"/>
    <mergeCell ref="A3:B3"/>
    <mergeCell ref="A4:D4"/>
    <mergeCell ref="A7:A10"/>
    <mergeCell ref="B7:B10"/>
    <mergeCell ref="C7:C10"/>
    <mergeCell ref="D7:D10"/>
    <mergeCell ref="D12:D38"/>
  </mergeCells>
  <pageMargins left="0.56000000000000005" right="0.23622047244094491" top="0.15748031496062992" bottom="0.15748031496062992" header="0.11811023622047245" footer="0.11811023622047245"/>
  <pageSetup paperSize="9" scale="90" firstPageNumber="92" orientation="portrait" useFirstPageNumber="1" verticalDpi="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A115"/>
  <sheetViews>
    <sheetView tabSelected="1" topLeftCell="A12" zoomScale="37" zoomScaleNormal="37" workbookViewId="0">
      <selection activeCell="AK24" sqref="AK24"/>
    </sheetView>
  </sheetViews>
  <sheetFormatPr defaultColWidth="8.85546875" defaultRowHeight="16.5" x14ac:dyDescent="0.25"/>
  <cols>
    <col min="1" max="1" width="8.7109375" style="108" customWidth="1"/>
    <col min="2" max="2" width="45.7109375" style="108" customWidth="1"/>
    <col min="3" max="3" width="15.42578125" style="108" hidden="1" customWidth="1"/>
    <col min="4" max="4" width="34" style="106" customWidth="1"/>
    <col min="5" max="5" width="16" style="138" customWidth="1"/>
    <col min="6" max="6" width="14.42578125" style="138" hidden="1" customWidth="1"/>
    <col min="7" max="7" width="15.140625" style="138" customWidth="1"/>
    <col min="8" max="8" width="13.7109375" style="138" customWidth="1"/>
    <col min="9" max="9" width="14.140625" style="138" customWidth="1"/>
    <col min="10" max="12" width="13.28515625" style="138" hidden="1" customWidth="1"/>
    <col min="13" max="13" width="16.42578125" style="138" customWidth="1"/>
    <col min="14" max="14" width="14.5703125" style="138" customWidth="1"/>
    <col min="15" max="15" width="12.42578125" style="138" customWidth="1"/>
    <col min="16" max="17" width="15.7109375" style="138" customWidth="1"/>
    <col min="18" max="18" width="13.5703125" style="138" hidden="1" customWidth="1"/>
    <col min="19" max="20" width="14.28515625" style="138" hidden="1" customWidth="1"/>
    <col min="21" max="21" width="11.140625" style="108" hidden="1" customWidth="1"/>
    <col min="22" max="22" width="16.140625" style="106" customWidth="1"/>
    <col min="23" max="23" width="15.5703125" style="106" customWidth="1"/>
    <col min="24" max="24" width="15.5703125" style="108" customWidth="1"/>
    <col min="25" max="25" width="24.28515625" style="108" hidden="1" customWidth="1"/>
    <col min="26" max="26" width="16.28515625" style="108" hidden="1" customWidth="1"/>
    <col min="27" max="27" width="24.28515625" style="108" hidden="1" customWidth="1"/>
    <col min="28" max="16384" width="8.85546875" style="108"/>
  </cols>
  <sheetData>
    <row r="1" spans="1:27" ht="18.75" x14ac:dyDescent="0.25">
      <c r="A1" s="191" t="s">
        <v>60</v>
      </c>
      <c r="B1" s="191"/>
      <c r="Q1" s="130" t="s">
        <v>31</v>
      </c>
    </row>
    <row r="2" spans="1:27" s="104" customFormat="1" ht="28.9" customHeight="1" x14ac:dyDescent="0.25">
      <c r="A2" s="191" t="s">
        <v>59</v>
      </c>
      <c r="B2" s="191"/>
      <c r="C2" s="130"/>
      <c r="D2" s="130"/>
      <c r="E2" s="130"/>
      <c r="F2" s="130"/>
      <c r="G2" s="130"/>
      <c r="H2" s="130"/>
      <c r="I2" s="130"/>
      <c r="J2" s="130"/>
      <c r="K2" s="130"/>
      <c r="L2" s="130"/>
      <c r="M2" s="130"/>
      <c r="N2" s="130"/>
      <c r="O2" s="130"/>
      <c r="P2" s="130"/>
      <c r="R2" s="130"/>
      <c r="S2" s="130"/>
      <c r="T2" s="130"/>
      <c r="U2" s="130"/>
      <c r="V2" s="130"/>
      <c r="W2" s="130"/>
      <c r="X2" s="130"/>
      <c r="Y2" s="130"/>
      <c r="Z2" s="130"/>
      <c r="AA2" s="130"/>
    </row>
    <row r="3" spans="1:27" s="104" customFormat="1" ht="28.9" customHeight="1" x14ac:dyDescent="0.25">
      <c r="A3" s="213" t="s">
        <v>367</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row>
    <row r="4" spans="1:27" s="104" customFormat="1" ht="28.9" customHeight="1" x14ac:dyDescent="0.25">
      <c r="A4" s="105"/>
      <c r="B4" s="214" t="s">
        <v>368</v>
      </c>
      <c r="C4" s="214"/>
      <c r="D4" s="214"/>
      <c r="E4" s="214"/>
      <c r="F4" s="214"/>
      <c r="G4" s="214"/>
      <c r="H4" s="214"/>
      <c r="I4" s="214"/>
      <c r="J4" s="214"/>
      <c r="K4" s="214"/>
      <c r="L4" s="214"/>
      <c r="M4" s="214"/>
      <c r="N4" s="214"/>
      <c r="O4" s="214"/>
      <c r="P4" s="214"/>
      <c r="Q4" s="214"/>
      <c r="R4" s="214"/>
      <c r="S4" s="214"/>
      <c r="T4" s="214"/>
      <c r="U4" s="214"/>
      <c r="V4" s="214"/>
      <c r="W4" s="214"/>
      <c r="X4" s="105"/>
      <c r="Y4" s="105"/>
      <c r="Z4" s="105"/>
      <c r="AA4" s="105"/>
    </row>
    <row r="5" spans="1:27" s="104" customFormat="1" ht="28.9" customHeight="1" x14ac:dyDescent="0.25">
      <c r="D5" s="106"/>
      <c r="E5" s="107"/>
      <c r="F5" s="107"/>
      <c r="G5" s="107"/>
      <c r="H5" s="107"/>
      <c r="I5" s="107"/>
      <c r="J5" s="107"/>
      <c r="K5" s="107"/>
      <c r="L5" s="107"/>
      <c r="M5" s="107"/>
      <c r="N5" s="107"/>
      <c r="O5" s="107"/>
      <c r="P5" s="107"/>
      <c r="Q5" s="107"/>
      <c r="R5" s="107"/>
      <c r="S5" s="107"/>
      <c r="T5" s="107"/>
      <c r="V5" s="106"/>
      <c r="W5" s="215" t="s">
        <v>138</v>
      </c>
      <c r="X5" s="215"/>
      <c r="Y5" s="215"/>
      <c r="Z5" s="215"/>
      <c r="AA5" s="215"/>
    </row>
    <row r="6" spans="1:27" ht="52.5" customHeight="1" x14ac:dyDescent="0.25">
      <c r="A6" s="216" t="s">
        <v>139</v>
      </c>
      <c r="B6" s="216" t="s">
        <v>140</v>
      </c>
      <c r="C6" s="199" t="s">
        <v>141</v>
      </c>
      <c r="D6" s="219" t="s">
        <v>142</v>
      </c>
      <c r="E6" s="220"/>
      <c r="F6" s="203" t="s">
        <v>143</v>
      </c>
      <c r="G6" s="212" t="s">
        <v>144</v>
      </c>
      <c r="H6" s="203" t="s">
        <v>145</v>
      </c>
      <c r="I6" s="203" t="s">
        <v>146</v>
      </c>
      <c r="J6" s="206" t="s">
        <v>146</v>
      </c>
      <c r="K6" s="207"/>
      <c r="L6" s="208"/>
      <c r="M6" s="212" t="s">
        <v>147</v>
      </c>
      <c r="N6" s="203" t="s">
        <v>148</v>
      </c>
      <c r="O6" s="203" t="s">
        <v>149</v>
      </c>
      <c r="P6" s="203" t="s">
        <v>150</v>
      </c>
      <c r="Q6" s="203" t="s">
        <v>151</v>
      </c>
      <c r="R6" s="203" t="s">
        <v>145</v>
      </c>
      <c r="S6" s="203" t="s">
        <v>152</v>
      </c>
      <c r="T6" s="203" t="s">
        <v>153</v>
      </c>
      <c r="U6" s="199" t="s">
        <v>154</v>
      </c>
      <c r="V6" s="199" t="s">
        <v>154</v>
      </c>
      <c r="W6" s="199" t="s">
        <v>155</v>
      </c>
      <c r="X6" s="202" t="s">
        <v>156</v>
      </c>
      <c r="Y6" s="202" t="s">
        <v>157</v>
      </c>
      <c r="Z6" s="199" t="s">
        <v>141</v>
      </c>
      <c r="AA6" s="199" t="s">
        <v>158</v>
      </c>
    </row>
    <row r="7" spans="1:27" ht="23.25" customHeight="1" x14ac:dyDescent="0.25">
      <c r="A7" s="217"/>
      <c r="B7" s="217"/>
      <c r="C7" s="200"/>
      <c r="D7" s="195" t="s">
        <v>159</v>
      </c>
      <c r="E7" s="197" t="s">
        <v>160</v>
      </c>
      <c r="F7" s="204"/>
      <c r="G7" s="212"/>
      <c r="H7" s="204"/>
      <c r="I7" s="204"/>
      <c r="J7" s="209"/>
      <c r="K7" s="210"/>
      <c r="L7" s="211"/>
      <c r="M7" s="212"/>
      <c r="N7" s="204"/>
      <c r="O7" s="204"/>
      <c r="P7" s="204"/>
      <c r="Q7" s="204"/>
      <c r="R7" s="204"/>
      <c r="S7" s="204"/>
      <c r="T7" s="204"/>
      <c r="U7" s="200"/>
      <c r="V7" s="200"/>
      <c r="W7" s="200"/>
      <c r="X7" s="202"/>
      <c r="Y7" s="202"/>
      <c r="Z7" s="200"/>
      <c r="AA7" s="200"/>
    </row>
    <row r="8" spans="1:27" ht="84.75" customHeight="1" x14ac:dyDescent="0.25">
      <c r="A8" s="218"/>
      <c r="B8" s="218"/>
      <c r="C8" s="201"/>
      <c r="D8" s="196"/>
      <c r="E8" s="198"/>
      <c r="F8" s="205"/>
      <c r="G8" s="212"/>
      <c r="H8" s="205"/>
      <c r="I8" s="205"/>
      <c r="J8" s="109" t="s">
        <v>161</v>
      </c>
      <c r="K8" s="109" t="s">
        <v>162</v>
      </c>
      <c r="L8" s="109" t="s">
        <v>163</v>
      </c>
      <c r="M8" s="212"/>
      <c r="N8" s="205"/>
      <c r="O8" s="205"/>
      <c r="P8" s="205"/>
      <c r="Q8" s="205"/>
      <c r="R8" s="205"/>
      <c r="S8" s="205"/>
      <c r="T8" s="205"/>
      <c r="U8" s="201"/>
      <c r="V8" s="201"/>
      <c r="W8" s="201"/>
      <c r="X8" s="202"/>
      <c r="Y8" s="202"/>
      <c r="Z8" s="201"/>
      <c r="AA8" s="201"/>
    </row>
    <row r="9" spans="1:27" ht="43.9" customHeight="1" x14ac:dyDescent="0.25">
      <c r="A9" s="110"/>
      <c r="B9" s="110" t="s">
        <v>164</v>
      </c>
      <c r="C9" s="111"/>
      <c r="D9" s="112">
        <f>D10</f>
        <v>119</v>
      </c>
      <c r="E9" s="113">
        <f>E10</f>
        <v>51247.826000000001</v>
      </c>
      <c r="F9" s="113">
        <f t="shared" ref="F9:T9" si="0">F10</f>
        <v>717.07549999999992</v>
      </c>
      <c r="G9" s="113">
        <f>G10</f>
        <v>44665.146000000001</v>
      </c>
      <c r="H9" s="113">
        <f t="shared" si="0"/>
        <v>43835.146000000001</v>
      </c>
      <c r="I9" s="113">
        <f t="shared" si="0"/>
        <v>3114.8110000000001</v>
      </c>
      <c r="J9" s="113">
        <f t="shared" si="0"/>
        <v>477</v>
      </c>
      <c r="K9" s="113">
        <f t="shared" si="0"/>
        <v>313.49</v>
      </c>
      <c r="L9" s="113">
        <f t="shared" si="0"/>
        <v>2199.3209999999999</v>
      </c>
      <c r="M9" s="113">
        <f t="shared" si="0"/>
        <v>832.48182600000007</v>
      </c>
      <c r="N9" s="113">
        <f t="shared" si="0"/>
        <v>2282.329174</v>
      </c>
      <c r="O9" s="113">
        <f t="shared" si="0"/>
        <v>11674.295999999998</v>
      </c>
      <c r="P9" s="113">
        <f t="shared" si="0"/>
        <v>4426.9650000000001</v>
      </c>
      <c r="Q9" s="113">
        <f t="shared" si="0"/>
        <v>7247.331000000001</v>
      </c>
      <c r="R9" s="113">
        <f t="shared" si="0"/>
        <v>42804.090000000004</v>
      </c>
      <c r="S9" s="113">
        <f t="shared" si="0"/>
        <v>0</v>
      </c>
      <c r="T9" s="113">
        <f t="shared" si="0"/>
        <v>0</v>
      </c>
      <c r="U9" s="110"/>
      <c r="V9" s="110"/>
      <c r="W9" s="110"/>
      <c r="X9" s="110"/>
      <c r="Y9" s="110"/>
      <c r="Z9" s="111"/>
      <c r="AA9" s="110"/>
    </row>
    <row r="10" spans="1:27" s="115" customFormat="1" ht="33" hidden="1" x14ac:dyDescent="0.25">
      <c r="A10" s="110" t="s">
        <v>18</v>
      </c>
      <c r="B10" s="110" t="s">
        <v>165</v>
      </c>
      <c r="C10" s="111"/>
      <c r="D10" s="112">
        <f>D11+D69+D85</f>
        <v>119</v>
      </c>
      <c r="E10" s="113">
        <f>E11+E69+E85</f>
        <v>51247.826000000001</v>
      </c>
      <c r="F10" s="113">
        <f t="shared" ref="F10:T10" si="1">F11+F69+F85</f>
        <v>717.07549999999992</v>
      </c>
      <c r="G10" s="113">
        <f t="shared" si="1"/>
        <v>44665.146000000001</v>
      </c>
      <c r="H10" s="113">
        <f t="shared" si="1"/>
        <v>43835.146000000001</v>
      </c>
      <c r="I10" s="113">
        <f t="shared" si="1"/>
        <v>3114.8110000000001</v>
      </c>
      <c r="J10" s="113">
        <f t="shared" si="1"/>
        <v>477</v>
      </c>
      <c r="K10" s="113">
        <f t="shared" si="1"/>
        <v>313.49</v>
      </c>
      <c r="L10" s="113">
        <f t="shared" si="1"/>
        <v>2199.3209999999999</v>
      </c>
      <c r="M10" s="113">
        <f t="shared" si="1"/>
        <v>832.48182600000007</v>
      </c>
      <c r="N10" s="113">
        <f t="shared" si="1"/>
        <v>2282.329174</v>
      </c>
      <c r="O10" s="113">
        <f t="shared" si="1"/>
        <v>11674.295999999998</v>
      </c>
      <c r="P10" s="113">
        <f t="shared" si="1"/>
        <v>4426.9650000000001</v>
      </c>
      <c r="Q10" s="113">
        <f t="shared" si="1"/>
        <v>7247.331000000001</v>
      </c>
      <c r="R10" s="113">
        <f t="shared" si="1"/>
        <v>42804.090000000004</v>
      </c>
      <c r="S10" s="113">
        <f t="shared" si="1"/>
        <v>0</v>
      </c>
      <c r="T10" s="113">
        <f t="shared" si="1"/>
        <v>0</v>
      </c>
      <c r="U10" s="110"/>
      <c r="V10" s="110"/>
      <c r="W10" s="110"/>
      <c r="X10" s="110"/>
      <c r="Y10" s="114"/>
      <c r="Z10" s="111"/>
      <c r="AA10" s="110"/>
    </row>
    <row r="11" spans="1:27" s="115" customFormat="1" hidden="1" x14ac:dyDescent="0.25">
      <c r="A11" s="110" t="s">
        <v>22</v>
      </c>
      <c r="B11" s="116" t="s">
        <v>166</v>
      </c>
      <c r="C11" s="111"/>
      <c r="D11" s="110">
        <f>COUNTA(B12:B68)</f>
        <v>57</v>
      </c>
      <c r="E11" s="113">
        <f>SUM(E12:E68)</f>
        <v>27138.6</v>
      </c>
      <c r="F11" s="113">
        <f t="shared" ref="F11:T11" si="2">SUM(F12:F68)</f>
        <v>357.32049999999998</v>
      </c>
      <c r="G11" s="113">
        <f t="shared" si="2"/>
        <v>20691.850000000002</v>
      </c>
      <c r="H11" s="113">
        <f t="shared" si="2"/>
        <v>20691.850000000002</v>
      </c>
      <c r="I11" s="113">
        <f t="shared" si="2"/>
        <v>530.82000000000005</v>
      </c>
      <c r="J11" s="113">
        <f t="shared" si="2"/>
        <v>234.70000000000002</v>
      </c>
      <c r="K11" s="113">
        <f t="shared" si="2"/>
        <v>162</v>
      </c>
      <c r="L11" s="113">
        <f t="shared" si="2"/>
        <v>134.12</v>
      </c>
      <c r="M11" s="113">
        <f t="shared" si="2"/>
        <v>116.41800000000001</v>
      </c>
      <c r="N11" s="113">
        <f t="shared" si="2"/>
        <v>414.40200000000004</v>
      </c>
      <c r="O11" s="113">
        <f t="shared" si="2"/>
        <v>0</v>
      </c>
      <c r="P11" s="113">
        <f t="shared" si="2"/>
        <v>0</v>
      </c>
      <c r="Q11" s="113">
        <f t="shared" si="2"/>
        <v>0</v>
      </c>
      <c r="R11" s="113">
        <f t="shared" si="2"/>
        <v>20691.850000000002</v>
      </c>
      <c r="S11" s="113">
        <f t="shared" si="2"/>
        <v>0</v>
      </c>
      <c r="T11" s="113">
        <f t="shared" si="2"/>
        <v>0</v>
      </c>
      <c r="U11" s="110"/>
      <c r="V11" s="110"/>
      <c r="W11" s="110"/>
      <c r="X11" s="110"/>
      <c r="Y11" s="114"/>
      <c r="Z11" s="111"/>
      <c r="AA11" s="110"/>
    </row>
    <row r="12" spans="1:27" ht="33" x14ac:dyDescent="0.25">
      <c r="A12" s="114">
        <v>1</v>
      </c>
      <c r="B12" s="117" t="s">
        <v>167</v>
      </c>
      <c r="C12" s="117" t="s">
        <v>166</v>
      </c>
      <c r="D12" s="109"/>
      <c r="E12" s="109">
        <v>44</v>
      </c>
      <c r="F12" s="113"/>
      <c r="G12" s="118">
        <v>44</v>
      </c>
      <c r="H12" s="118">
        <v>44</v>
      </c>
      <c r="I12" s="118">
        <f>SUM(J12:L12)</f>
        <v>0</v>
      </c>
      <c r="J12" s="113"/>
      <c r="K12" s="113"/>
      <c r="L12" s="109"/>
      <c r="M12" s="109"/>
      <c r="N12" s="109">
        <f>I12-M12</f>
        <v>0</v>
      </c>
      <c r="O12" s="109"/>
      <c r="P12" s="113"/>
      <c r="Q12" s="109">
        <f>O12-P12</f>
        <v>0</v>
      </c>
      <c r="R12" s="118">
        <v>44</v>
      </c>
      <c r="S12" s="109"/>
      <c r="T12" s="109"/>
      <c r="U12" s="117" t="s">
        <v>168</v>
      </c>
      <c r="V12" s="114" t="s">
        <v>168</v>
      </c>
      <c r="W12" s="114" t="s">
        <v>169</v>
      </c>
      <c r="X12" s="119" t="str">
        <f>W12</f>
        <v>UBND xã Thanh Mai</v>
      </c>
      <c r="Y12" s="119" t="str">
        <f>CONCATENATE("Chủ tịch ",X12)</f>
        <v>Chủ tịch UBND xã Thanh Mai</v>
      </c>
      <c r="Z12" s="117" t="s">
        <v>166</v>
      </c>
      <c r="AA12" s="114" t="s">
        <v>170</v>
      </c>
    </row>
    <row r="13" spans="1:27" s="104" customFormat="1" ht="49.5" x14ac:dyDescent="0.25">
      <c r="A13" s="114">
        <v>2</v>
      </c>
      <c r="B13" s="120" t="s">
        <v>171</v>
      </c>
      <c r="C13" s="117" t="s">
        <v>166</v>
      </c>
      <c r="D13" s="121" t="s">
        <v>172</v>
      </c>
      <c r="E13" s="122">
        <v>1274.7</v>
      </c>
      <c r="F13" s="123"/>
      <c r="G13" s="118">
        <v>1274.7</v>
      </c>
      <c r="H13" s="118">
        <v>1274.7</v>
      </c>
      <c r="I13" s="118">
        <f t="shared" ref="I13:I76" si="3">SUM(J13:L13)</f>
        <v>0</v>
      </c>
      <c r="J13" s="118"/>
      <c r="K13" s="118"/>
      <c r="L13" s="118"/>
      <c r="M13" s="118"/>
      <c r="N13" s="109">
        <f t="shared" ref="N13:N76" si="4">I13-M13</f>
        <v>0</v>
      </c>
      <c r="O13" s="118">
        <v>0</v>
      </c>
      <c r="P13" s="118"/>
      <c r="Q13" s="109">
        <f t="shared" ref="Q13:Q76" si="5">O13-P13</f>
        <v>0</v>
      </c>
      <c r="R13" s="118">
        <v>1274.7</v>
      </c>
      <c r="S13" s="118"/>
      <c r="T13" s="118"/>
      <c r="U13" s="117" t="s">
        <v>169</v>
      </c>
      <c r="V13" s="114" t="s">
        <v>169</v>
      </c>
      <c r="W13" s="114" t="s">
        <v>169</v>
      </c>
      <c r="X13" s="119" t="str">
        <f t="shared" ref="X13:X76" si="6">W13</f>
        <v>UBND xã Thanh Mai</v>
      </c>
      <c r="Y13" s="119" t="str">
        <f t="shared" ref="Y13:Y76" si="7">CONCATENATE("Chủ tịch ",X13)</f>
        <v>Chủ tịch UBND xã Thanh Mai</v>
      </c>
      <c r="Z13" s="117" t="s">
        <v>166</v>
      </c>
      <c r="AA13" s="114" t="s">
        <v>173</v>
      </c>
    </row>
    <row r="14" spans="1:27" s="104" customFormat="1" ht="75.599999999999994" customHeight="1" x14ac:dyDescent="0.25">
      <c r="A14" s="114">
        <v>3</v>
      </c>
      <c r="B14" s="124" t="s">
        <v>174</v>
      </c>
      <c r="C14" s="117" t="s">
        <v>166</v>
      </c>
      <c r="D14" s="121" t="s">
        <v>175</v>
      </c>
      <c r="E14" s="122">
        <v>311.89999999999998</v>
      </c>
      <c r="F14" s="123"/>
      <c r="G14" s="118">
        <v>311.89999999999998</v>
      </c>
      <c r="H14" s="118">
        <v>311.89999999999998</v>
      </c>
      <c r="I14" s="118">
        <f t="shared" si="3"/>
        <v>0</v>
      </c>
      <c r="J14" s="118"/>
      <c r="K14" s="118"/>
      <c r="L14" s="118"/>
      <c r="M14" s="118"/>
      <c r="N14" s="109">
        <f t="shared" si="4"/>
        <v>0</v>
      </c>
      <c r="O14" s="118">
        <v>0</v>
      </c>
      <c r="P14" s="118"/>
      <c r="Q14" s="109">
        <f t="shared" si="5"/>
        <v>0</v>
      </c>
      <c r="R14" s="118">
        <v>311.89999999999998</v>
      </c>
      <c r="S14" s="118"/>
      <c r="T14" s="118"/>
      <c r="U14" s="117" t="s">
        <v>169</v>
      </c>
      <c r="V14" s="114" t="s">
        <v>169</v>
      </c>
      <c r="W14" s="114" t="s">
        <v>169</v>
      </c>
      <c r="X14" s="119" t="str">
        <f t="shared" si="6"/>
        <v>UBND xã Thanh Mai</v>
      </c>
      <c r="Y14" s="119" t="str">
        <f t="shared" si="7"/>
        <v>Chủ tịch UBND xã Thanh Mai</v>
      </c>
      <c r="Z14" s="117" t="s">
        <v>166</v>
      </c>
      <c r="AA14" s="114" t="s">
        <v>173</v>
      </c>
    </row>
    <row r="15" spans="1:27" s="104" customFormat="1" ht="61.9" customHeight="1" x14ac:dyDescent="0.25">
      <c r="A15" s="114">
        <v>4</v>
      </c>
      <c r="B15" s="124" t="s">
        <v>176</v>
      </c>
      <c r="C15" s="117" t="s">
        <v>166</v>
      </c>
      <c r="D15" s="121" t="s">
        <v>177</v>
      </c>
      <c r="E15" s="122">
        <v>218.4</v>
      </c>
      <c r="F15" s="123"/>
      <c r="G15" s="118">
        <v>218.45</v>
      </c>
      <c r="H15" s="118">
        <v>218.45</v>
      </c>
      <c r="I15" s="118">
        <f t="shared" si="3"/>
        <v>0</v>
      </c>
      <c r="J15" s="118"/>
      <c r="K15" s="118"/>
      <c r="L15" s="118"/>
      <c r="M15" s="118"/>
      <c r="N15" s="109">
        <f t="shared" si="4"/>
        <v>0</v>
      </c>
      <c r="O15" s="118">
        <v>0</v>
      </c>
      <c r="P15" s="118"/>
      <c r="Q15" s="109">
        <f t="shared" si="5"/>
        <v>0</v>
      </c>
      <c r="R15" s="118">
        <v>218.45</v>
      </c>
      <c r="S15" s="118"/>
      <c r="T15" s="118"/>
      <c r="U15" s="117" t="s">
        <v>169</v>
      </c>
      <c r="V15" s="114" t="s">
        <v>169</v>
      </c>
      <c r="W15" s="114" t="s">
        <v>169</v>
      </c>
      <c r="X15" s="119" t="str">
        <f t="shared" si="6"/>
        <v>UBND xã Thanh Mai</v>
      </c>
      <c r="Y15" s="119" t="str">
        <f t="shared" si="7"/>
        <v>Chủ tịch UBND xã Thanh Mai</v>
      </c>
      <c r="Z15" s="117" t="s">
        <v>166</v>
      </c>
      <c r="AA15" s="114" t="s">
        <v>173</v>
      </c>
    </row>
    <row r="16" spans="1:27" s="104" customFormat="1" ht="46.9" customHeight="1" x14ac:dyDescent="0.25">
      <c r="A16" s="114">
        <v>5</v>
      </c>
      <c r="B16" s="125" t="s">
        <v>178</v>
      </c>
      <c r="C16" s="117" t="s">
        <v>166</v>
      </c>
      <c r="D16" s="114" t="s">
        <v>179</v>
      </c>
      <c r="E16" s="109">
        <v>1524</v>
      </c>
      <c r="F16" s="123"/>
      <c r="G16" s="118">
        <v>1524</v>
      </c>
      <c r="H16" s="118">
        <v>1524</v>
      </c>
      <c r="I16" s="118">
        <f t="shared" si="3"/>
        <v>0</v>
      </c>
      <c r="J16" s="118"/>
      <c r="K16" s="118"/>
      <c r="L16" s="118"/>
      <c r="M16" s="118"/>
      <c r="N16" s="109">
        <f t="shared" si="4"/>
        <v>0</v>
      </c>
      <c r="O16" s="118">
        <v>0</v>
      </c>
      <c r="P16" s="118"/>
      <c r="Q16" s="109">
        <f t="shared" si="5"/>
        <v>0</v>
      </c>
      <c r="R16" s="118">
        <v>1524</v>
      </c>
      <c r="S16" s="118"/>
      <c r="T16" s="118"/>
      <c r="U16" s="117" t="s">
        <v>169</v>
      </c>
      <c r="V16" s="114" t="s">
        <v>169</v>
      </c>
      <c r="W16" s="114" t="s">
        <v>169</v>
      </c>
      <c r="X16" s="119" t="str">
        <f t="shared" si="6"/>
        <v>UBND xã Thanh Mai</v>
      </c>
      <c r="Y16" s="119" t="str">
        <f t="shared" si="7"/>
        <v>Chủ tịch UBND xã Thanh Mai</v>
      </c>
      <c r="Z16" s="117" t="s">
        <v>166</v>
      </c>
      <c r="AA16" s="114" t="s">
        <v>173</v>
      </c>
    </row>
    <row r="17" spans="1:27" s="104" customFormat="1" ht="46.9" customHeight="1" x14ac:dyDescent="0.25">
      <c r="A17" s="114">
        <v>6</v>
      </c>
      <c r="B17" s="125" t="s">
        <v>180</v>
      </c>
      <c r="C17" s="117" t="s">
        <v>166</v>
      </c>
      <c r="D17" s="114" t="s">
        <v>181</v>
      </c>
      <c r="E17" s="109">
        <v>374.6</v>
      </c>
      <c r="F17" s="123"/>
      <c r="G17" s="118">
        <v>374.59999999999997</v>
      </c>
      <c r="H17" s="118">
        <v>374.59999999999997</v>
      </c>
      <c r="I17" s="118">
        <f t="shared" si="3"/>
        <v>70.599999999999994</v>
      </c>
      <c r="J17" s="118"/>
      <c r="K17" s="118">
        <v>70.599999999999994</v>
      </c>
      <c r="L17" s="118"/>
      <c r="M17" s="118">
        <v>43.9</v>
      </c>
      <c r="N17" s="109">
        <f t="shared" si="4"/>
        <v>26.699999999999996</v>
      </c>
      <c r="O17" s="118">
        <v>0</v>
      </c>
      <c r="P17" s="118"/>
      <c r="Q17" s="109">
        <f t="shared" si="5"/>
        <v>0</v>
      </c>
      <c r="R17" s="118">
        <v>374.59999999999997</v>
      </c>
      <c r="S17" s="118"/>
      <c r="T17" s="118"/>
      <c r="U17" s="117" t="s">
        <v>169</v>
      </c>
      <c r="V17" s="114" t="s">
        <v>169</v>
      </c>
      <c r="W17" s="114" t="s">
        <v>169</v>
      </c>
      <c r="X17" s="119" t="str">
        <f t="shared" si="6"/>
        <v>UBND xã Thanh Mai</v>
      </c>
      <c r="Y17" s="119" t="str">
        <f t="shared" si="7"/>
        <v>Chủ tịch UBND xã Thanh Mai</v>
      </c>
      <c r="Z17" s="117" t="s">
        <v>166</v>
      </c>
      <c r="AA17" s="114" t="s">
        <v>173</v>
      </c>
    </row>
    <row r="18" spans="1:27" s="104" customFormat="1" ht="46.9" customHeight="1" x14ac:dyDescent="0.25">
      <c r="A18" s="114">
        <v>7</v>
      </c>
      <c r="B18" s="125" t="s">
        <v>182</v>
      </c>
      <c r="C18" s="117" t="s">
        <v>166</v>
      </c>
      <c r="D18" s="114" t="s">
        <v>183</v>
      </c>
      <c r="E18" s="109">
        <v>529.6</v>
      </c>
      <c r="F18" s="123"/>
      <c r="G18" s="118">
        <v>522.4</v>
      </c>
      <c r="H18" s="118">
        <v>522.4</v>
      </c>
      <c r="I18" s="118">
        <f t="shared" si="3"/>
        <v>91.4</v>
      </c>
      <c r="J18" s="118"/>
      <c r="K18" s="118">
        <v>91.4</v>
      </c>
      <c r="L18" s="118"/>
      <c r="M18" s="118">
        <v>23.6</v>
      </c>
      <c r="N18" s="109">
        <f t="shared" si="4"/>
        <v>67.800000000000011</v>
      </c>
      <c r="O18" s="118">
        <v>0</v>
      </c>
      <c r="P18" s="118"/>
      <c r="Q18" s="109">
        <f t="shared" si="5"/>
        <v>0</v>
      </c>
      <c r="R18" s="118">
        <v>522.4</v>
      </c>
      <c r="S18" s="118"/>
      <c r="T18" s="118"/>
      <c r="U18" s="117" t="s">
        <v>169</v>
      </c>
      <c r="V18" s="114" t="s">
        <v>169</v>
      </c>
      <c r="W18" s="114" t="s">
        <v>169</v>
      </c>
      <c r="X18" s="119" t="str">
        <f t="shared" si="6"/>
        <v>UBND xã Thanh Mai</v>
      </c>
      <c r="Y18" s="119" t="str">
        <f t="shared" si="7"/>
        <v>Chủ tịch UBND xã Thanh Mai</v>
      </c>
      <c r="Z18" s="117" t="s">
        <v>166</v>
      </c>
      <c r="AA18" s="114" t="s">
        <v>173</v>
      </c>
    </row>
    <row r="19" spans="1:27" s="104" customFormat="1" ht="62.45" customHeight="1" x14ac:dyDescent="0.25">
      <c r="A19" s="114">
        <v>8</v>
      </c>
      <c r="B19" s="125" t="s">
        <v>184</v>
      </c>
      <c r="C19" s="117" t="s">
        <v>166</v>
      </c>
      <c r="D19" s="114" t="s">
        <v>185</v>
      </c>
      <c r="E19" s="109">
        <v>420</v>
      </c>
      <c r="F19" s="123"/>
      <c r="G19" s="118">
        <v>420</v>
      </c>
      <c r="H19" s="118">
        <v>420</v>
      </c>
      <c r="I19" s="118">
        <f t="shared" si="3"/>
        <v>0</v>
      </c>
      <c r="J19" s="118"/>
      <c r="K19" s="118"/>
      <c r="L19" s="118"/>
      <c r="M19" s="118"/>
      <c r="N19" s="109">
        <f t="shared" si="4"/>
        <v>0</v>
      </c>
      <c r="O19" s="118">
        <v>0</v>
      </c>
      <c r="P19" s="118"/>
      <c r="Q19" s="109">
        <f t="shared" si="5"/>
        <v>0</v>
      </c>
      <c r="R19" s="118">
        <v>420</v>
      </c>
      <c r="S19" s="118"/>
      <c r="T19" s="118"/>
      <c r="U19" s="117" t="s">
        <v>186</v>
      </c>
      <c r="V19" s="114" t="s">
        <v>168</v>
      </c>
      <c r="W19" s="114" t="s">
        <v>169</v>
      </c>
      <c r="X19" s="119" t="str">
        <f t="shared" si="6"/>
        <v>UBND xã Thanh Mai</v>
      </c>
      <c r="Y19" s="119" t="str">
        <f t="shared" si="7"/>
        <v>Chủ tịch UBND xã Thanh Mai</v>
      </c>
      <c r="Z19" s="117" t="s">
        <v>166</v>
      </c>
      <c r="AA19" s="114" t="s">
        <v>173</v>
      </c>
    </row>
    <row r="20" spans="1:27" s="104" customFormat="1" ht="62.45" customHeight="1" x14ac:dyDescent="0.25">
      <c r="A20" s="114">
        <v>9</v>
      </c>
      <c r="B20" s="125" t="s">
        <v>187</v>
      </c>
      <c r="C20" s="117" t="s">
        <v>166</v>
      </c>
      <c r="D20" s="121" t="s">
        <v>188</v>
      </c>
      <c r="E20" s="109">
        <v>231</v>
      </c>
      <c r="F20" s="123"/>
      <c r="G20" s="118">
        <v>231</v>
      </c>
      <c r="H20" s="118">
        <v>231</v>
      </c>
      <c r="I20" s="118">
        <f t="shared" si="3"/>
        <v>0</v>
      </c>
      <c r="J20" s="118"/>
      <c r="K20" s="118"/>
      <c r="L20" s="118"/>
      <c r="M20" s="118"/>
      <c r="N20" s="109">
        <f t="shared" si="4"/>
        <v>0</v>
      </c>
      <c r="O20" s="118">
        <v>0</v>
      </c>
      <c r="P20" s="118"/>
      <c r="Q20" s="109">
        <f t="shared" si="5"/>
        <v>0</v>
      </c>
      <c r="R20" s="118">
        <v>231</v>
      </c>
      <c r="S20" s="118"/>
      <c r="T20" s="118"/>
      <c r="U20" s="117" t="s">
        <v>186</v>
      </c>
      <c r="V20" s="114" t="s">
        <v>168</v>
      </c>
      <c r="W20" s="114" t="s">
        <v>169</v>
      </c>
      <c r="X20" s="119" t="str">
        <f t="shared" si="6"/>
        <v>UBND xã Thanh Mai</v>
      </c>
      <c r="Y20" s="119" t="str">
        <f t="shared" si="7"/>
        <v>Chủ tịch UBND xã Thanh Mai</v>
      </c>
      <c r="Z20" s="117" t="s">
        <v>166</v>
      </c>
      <c r="AA20" s="114" t="s">
        <v>173</v>
      </c>
    </row>
    <row r="21" spans="1:27" s="104" customFormat="1" ht="46.9" customHeight="1" x14ac:dyDescent="0.25">
      <c r="A21" s="114">
        <v>10</v>
      </c>
      <c r="B21" s="125" t="s">
        <v>189</v>
      </c>
      <c r="C21" s="117" t="s">
        <v>166</v>
      </c>
      <c r="D21" s="114" t="s">
        <v>190</v>
      </c>
      <c r="E21" s="109">
        <v>780.8</v>
      </c>
      <c r="F21" s="123"/>
      <c r="G21" s="118">
        <v>780.7</v>
      </c>
      <c r="H21" s="118">
        <v>780.7</v>
      </c>
      <c r="I21" s="118">
        <f t="shared" si="3"/>
        <v>0</v>
      </c>
      <c r="J21" s="118"/>
      <c r="K21" s="118"/>
      <c r="L21" s="118"/>
      <c r="M21" s="118"/>
      <c r="N21" s="109">
        <f t="shared" si="4"/>
        <v>0</v>
      </c>
      <c r="O21" s="118">
        <v>0</v>
      </c>
      <c r="P21" s="118"/>
      <c r="Q21" s="109">
        <f t="shared" si="5"/>
        <v>0</v>
      </c>
      <c r="R21" s="118">
        <v>780.7</v>
      </c>
      <c r="S21" s="118"/>
      <c r="T21" s="118"/>
      <c r="U21" s="117" t="s">
        <v>168</v>
      </c>
      <c r="V21" s="114" t="s">
        <v>168</v>
      </c>
      <c r="W21" s="114" t="s">
        <v>169</v>
      </c>
      <c r="X21" s="119" t="str">
        <f t="shared" si="6"/>
        <v>UBND xã Thanh Mai</v>
      </c>
      <c r="Y21" s="119" t="str">
        <f t="shared" si="7"/>
        <v>Chủ tịch UBND xã Thanh Mai</v>
      </c>
      <c r="Z21" s="117" t="s">
        <v>166</v>
      </c>
      <c r="AA21" s="114" t="s">
        <v>173</v>
      </c>
    </row>
    <row r="22" spans="1:27" s="104" customFormat="1" ht="46.9" customHeight="1" x14ac:dyDescent="0.25">
      <c r="A22" s="114">
        <v>11</v>
      </c>
      <c r="B22" s="125" t="s">
        <v>191</v>
      </c>
      <c r="C22" s="117" t="s">
        <v>166</v>
      </c>
      <c r="D22" s="114" t="s">
        <v>192</v>
      </c>
      <c r="E22" s="109">
        <v>780.3</v>
      </c>
      <c r="F22" s="123"/>
      <c r="G22" s="118">
        <v>780.3</v>
      </c>
      <c r="H22" s="118">
        <v>780.3</v>
      </c>
      <c r="I22" s="118">
        <f t="shared" si="3"/>
        <v>0</v>
      </c>
      <c r="J22" s="118"/>
      <c r="K22" s="118"/>
      <c r="L22" s="118"/>
      <c r="M22" s="118"/>
      <c r="N22" s="109">
        <f t="shared" si="4"/>
        <v>0</v>
      </c>
      <c r="O22" s="118">
        <v>0</v>
      </c>
      <c r="P22" s="118"/>
      <c r="Q22" s="109">
        <f t="shared" si="5"/>
        <v>0</v>
      </c>
      <c r="R22" s="118">
        <v>780.3</v>
      </c>
      <c r="S22" s="118"/>
      <c r="T22" s="118"/>
      <c r="U22" s="117" t="s">
        <v>168</v>
      </c>
      <c r="V22" s="114" t="s">
        <v>168</v>
      </c>
      <c r="W22" s="114" t="s">
        <v>169</v>
      </c>
      <c r="X22" s="119" t="str">
        <f t="shared" si="6"/>
        <v>UBND xã Thanh Mai</v>
      </c>
      <c r="Y22" s="119" t="str">
        <f t="shared" si="7"/>
        <v>Chủ tịch UBND xã Thanh Mai</v>
      </c>
      <c r="Z22" s="117" t="s">
        <v>166</v>
      </c>
      <c r="AA22" s="114" t="s">
        <v>173</v>
      </c>
    </row>
    <row r="23" spans="1:27" s="104" customFormat="1" ht="46.9" customHeight="1" x14ac:dyDescent="0.25">
      <c r="A23" s="114">
        <v>12</v>
      </c>
      <c r="B23" s="125" t="s">
        <v>193</v>
      </c>
      <c r="C23" s="117" t="s">
        <v>166</v>
      </c>
      <c r="D23" s="114" t="s">
        <v>194</v>
      </c>
      <c r="E23" s="109">
        <v>109</v>
      </c>
      <c r="F23" s="123"/>
      <c r="G23" s="118">
        <v>109</v>
      </c>
      <c r="H23" s="118">
        <v>109</v>
      </c>
      <c r="I23" s="118">
        <f t="shared" si="3"/>
        <v>0</v>
      </c>
      <c r="J23" s="118"/>
      <c r="K23" s="118"/>
      <c r="L23" s="118"/>
      <c r="M23" s="118"/>
      <c r="N23" s="109">
        <f t="shared" si="4"/>
        <v>0</v>
      </c>
      <c r="O23" s="118">
        <v>0</v>
      </c>
      <c r="P23" s="118"/>
      <c r="Q23" s="109">
        <f t="shared" si="5"/>
        <v>0</v>
      </c>
      <c r="R23" s="118">
        <v>109</v>
      </c>
      <c r="S23" s="118"/>
      <c r="T23" s="118"/>
      <c r="U23" s="117" t="s">
        <v>168</v>
      </c>
      <c r="V23" s="114" t="s">
        <v>168</v>
      </c>
      <c r="W23" s="114" t="s">
        <v>169</v>
      </c>
      <c r="X23" s="119" t="str">
        <f t="shared" si="6"/>
        <v>UBND xã Thanh Mai</v>
      </c>
      <c r="Y23" s="119" t="str">
        <f t="shared" si="7"/>
        <v>Chủ tịch UBND xã Thanh Mai</v>
      </c>
      <c r="Z23" s="117" t="s">
        <v>166</v>
      </c>
      <c r="AA23" s="114" t="s">
        <v>173</v>
      </c>
    </row>
    <row r="24" spans="1:27" s="104" customFormat="1" ht="46.9" customHeight="1" x14ac:dyDescent="0.25">
      <c r="A24" s="114">
        <v>13</v>
      </c>
      <c r="B24" s="125" t="s">
        <v>195</v>
      </c>
      <c r="C24" s="117" t="s">
        <v>166</v>
      </c>
      <c r="D24" s="114" t="s">
        <v>196</v>
      </c>
      <c r="E24" s="109">
        <v>93.1</v>
      </c>
      <c r="F24" s="123">
        <v>5.1204999999999998</v>
      </c>
      <c r="G24" s="118">
        <v>93.1</v>
      </c>
      <c r="H24" s="118">
        <v>93.1</v>
      </c>
      <c r="I24" s="118">
        <f t="shared" si="3"/>
        <v>16.100000000000001</v>
      </c>
      <c r="J24" s="118"/>
      <c r="K24" s="118"/>
      <c r="L24" s="118">
        <v>16.100000000000001</v>
      </c>
      <c r="M24" s="118">
        <v>10.58</v>
      </c>
      <c r="N24" s="109">
        <f t="shared" si="4"/>
        <v>5.5200000000000014</v>
      </c>
      <c r="O24" s="118">
        <v>0</v>
      </c>
      <c r="P24" s="118"/>
      <c r="Q24" s="109">
        <f t="shared" si="5"/>
        <v>0</v>
      </c>
      <c r="R24" s="118">
        <v>93.1</v>
      </c>
      <c r="S24" s="118"/>
      <c r="T24" s="118"/>
      <c r="U24" s="117" t="s">
        <v>168</v>
      </c>
      <c r="V24" s="114" t="s">
        <v>168</v>
      </c>
      <c r="W24" s="114" t="s">
        <v>169</v>
      </c>
      <c r="X24" s="119" t="str">
        <f t="shared" si="6"/>
        <v>UBND xã Thanh Mai</v>
      </c>
      <c r="Y24" s="119" t="str">
        <f t="shared" si="7"/>
        <v>Chủ tịch UBND xã Thanh Mai</v>
      </c>
      <c r="Z24" s="117" t="s">
        <v>166</v>
      </c>
      <c r="AA24" s="114" t="s">
        <v>173</v>
      </c>
    </row>
    <row r="25" spans="1:27" s="104" customFormat="1" ht="62.45" customHeight="1" x14ac:dyDescent="0.25">
      <c r="A25" s="114">
        <v>14</v>
      </c>
      <c r="B25" s="125" t="s">
        <v>197</v>
      </c>
      <c r="C25" s="117" t="s">
        <v>166</v>
      </c>
      <c r="D25" s="114" t="s">
        <v>198</v>
      </c>
      <c r="E25" s="109">
        <v>169.9</v>
      </c>
      <c r="F25" s="123">
        <v>9.25</v>
      </c>
      <c r="G25" s="118">
        <v>170</v>
      </c>
      <c r="H25" s="118">
        <v>170</v>
      </c>
      <c r="I25" s="118">
        <f t="shared" si="3"/>
        <v>0</v>
      </c>
      <c r="J25" s="118"/>
      <c r="K25" s="118"/>
      <c r="L25" s="118"/>
      <c r="M25" s="118"/>
      <c r="N25" s="109">
        <f t="shared" si="4"/>
        <v>0</v>
      </c>
      <c r="O25" s="118">
        <v>0</v>
      </c>
      <c r="P25" s="118"/>
      <c r="Q25" s="109">
        <f t="shared" si="5"/>
        <v>0</v>
      </c>
      <c r="R25" s="118">
        <v>170</v>
      </c>
      <c r="S25" s="118"/>
      <c r="T25" s="118"/>
      <c r="U25" s="117" t="s">
        <v>186</v>
      </c>
      <c r="V25" s="114" t="s">
        <v>168</v>
      </c>
      <c r="W25" s="114" t="s">
        <v>169</v>
      </c>
      <c r="X25" s="119" t="str">
        <f t="shared" si="6"/>
        <v>UBND xã Thanh Mai</v>
      </c>
      <c r="Y25" s="119" t="str">
        <f t="shared" si="7"/>
        <v>Chủ tịch UBND xã Thanh Mai</v>
      </c>
      <c r="Z25" s="117" t="s">
        <v>166</v>
      </c>
      <c r="AA25" s="114" t="s">
        <v>173</v>
      </c>
    </row>
    <row r="26" spans="1:27" s="104" customFormat="1" ht="62.45" customHeight="1" x14ac:dyDescent="0.25">
      <c r="A26" s="114">
        <v>15</v>
      </c>
      <c r="B26" s="120" t="s">
        <v>199</v>
      </c>
      <c r="C26" s="117" t="s">
        <v>166</v>
      </c>
      <c r="D26" s="114" t="s">
        <v>200</v>
      </c>
      <c r="E26" s="109">
        <v>550</v>
      </c>
      <c r="F26" s="123">
        <v>30.25</v>
      </c>
      <c r="G26" s="118">
        <v>550</v>
      </c>
      <c r="H26" s="118">
        <v>550</v>
      </c>
      <c r="I26" s="118">
        <f t="shared" si="3"/>
        <v>0</v>
      </c>
      <c r="J26" s="118"/>
      <c r="K26" s="118"/>
      <c r="L26" s="118"/>
      <c r="M26" s="118"/>
      <c r="N26" s="109">
        <f t="shared" si="4"/>
        <v>0</v>
      </c>
      <c r="O26" s="118">
        <v>0</v>
      </c>
      <c r="P26" s="118"/>
      <c r="Q26" s="109">
        <f t="shared" si="5"/>
        <v>0</v>
      </c>
      <c r="R26" s="118">
        <v>550</v>
      </c>
      <c r="S26" s="118"/>
      <c r="T26" s="118"/>
      <c r="U26" s="117" t="s">
        <v>186</v>
      </c>
      <c r="V26" s="114" t="s">
        <v>168</v>
      </c>
      <c r="W26" s="114" t="s">
        <v>169</v>
      </c>
      <c r="X26" s="119" t="str">
        <f t="shared" si="6"/>
        <v>UBND xã Thanh Mai</v>
      </c>
      <c r="Y26" s="119" t="str">
        <f t="shared" si="7"/>
        <v>Chủ tịch UBND xã Thanh Mai</v>
      </c>
      <c r="Z26" s="117" t="s">
        <v>166</v>
      </c>
      <c r="AA26" s="114" t="s">
        <v>173</v>
      </c>
    </row>
    <row r="27" spans="1:27" s="104" customFormat="1" ht="62.45" customHeight="1" x14ac:dyDescent="0.25">
      <c r="A27" s="114">
        <v>16</v>
      </c>
      <c r="B27" s="117" t="s">
        <v>201</v>
      </c>
      <c r="C27" s="117" t="s">
        <v>166</v>
      </c>
      <c r="D27" s="121" t="s">
        <v>202</v>
      </c>
      <c r="E27" s="109">
        <v>534.5</v>
      </c>
      <c r="F27" s="123"/>
      <c r="G27" s="118">
        <v>529.5</v>
      </c>
      <c r="H27" s="118">
        <v>529.5</v>
      </c>
      <c r="I27" s="118">
        <f t="shared" si="3"/>
        <v>8.1999999999999993</v>
      </c>
      <c r="J27" s="118"/>
      <c r="K27" s="118"/>
      <c r="L27" s="118">
        <v>8.1999999999999993</v>
      </c>
      <c r="M27" s="118"/>
      <c r="N27" s="109">
        <f t="shared" si="4"/>
        <v>8.1999999999999993</v>
      </c>
      <c r="O27" s="118">
        <v>0</v>
      </c>
      <c r="P27" s="118"/>
      <c r="Q27" s="109">
        <f t="shared" si="5"/>
        <v>0</v>
      </c>
      <c r="R27" s="118">
        <v>529.5</v>
      </c>
      <c r="S27" s="118"/>
      <c r="T27" s="118"/>
      <c r="U27" s="117" t="s">
        <v>186</v>
      </c>
      <c r="V27" s="114" t="s">
        <v>203</v>
      </c>
      <c r="W27" s="114" t="s">
        <v>169</v>
      </c>
      <c r="X27" s="119" t="str">
        <f t="shared" si="6"/>
        <v>UBND xã Thanh Mai</v>
      </c>
      <c r="Y27" s="119" t="str">
        <f t="shared" si="7"/>
        <v>Chủ tịch UBND xã Thanh Mai</v>
      </c>
      <c r="Z27" s="117" t="s">
        <v>166</v>
      </c>
      <c r="AA27" s="114" t="s">
        <v>173</v>
      </c>
    </row>
    <row r="28" spans="1:27" s="104" customFormat="1" ht="60" customHeight="1" x14ac:dyDescent="0.25">
      <c r="A28" s="114">
        <v>17</v>
      </c>
      <c r="B28" s="125" t="s">
        <v>204</v>
      </c>
      <c r="C28" s="117" t="s">
        <v>166</v>
      </c>
      <c r="D28" s="114" t="s">
        <v>205</v>
      </c>
      <c r="E28" s="109">
        <v>24.1</v>
      </c>
      <c r="F28" s="123"/>
      <c r="G28" s="118">
        <v>24.1</v>
      </c>
      <c r="H28" s="118">
        <v>24.1</v>
      </c>
      <c r="I28" s="118">
        <f t="shared" si="3"/>
        <v>0</v>
      </c>
      <c r="J28" s="118"/>
      <c r="K28" s="118"/>
      <c r="L28" s="118"/>
      <c r="M28" s="118"/>
      <c r="N28" s="109">
        <f t="shared" si="4"/>
        <v>0</v>
      </c>
      <c r="O28" s="118">
        <v>0</v>
      </c>
      <c r="P28" s="118"/>
      <c r="Q28" s="109">
        <f t="shared" si="5"/>
        <v>0</v>
      </c>
      <c r="R28" s="118">
        <v>24.1</v>
      </c>
      <c r="S28" s="118"/>
      <c r="T28" s="118"/>
      <c r="U28" s="117" t="s">
        <v>203</v>
      </c>
      <c r="V28" s="114" t="s">
        <v>203</v>
      </c>
      <c r="W28" s="114" t="s">
        <v>169</v>
      </c>
      <c r="X28" s="119" t="str">
        <f t="shared" si="6"/>
        <v>UBND xã Thanh Mai</v>
      </c>
      <c r="Y28" s="119" t="str">
        <f t="shared" si="7"/>
        <v>Chủ tịch UBND xã Thanh Mai</v>
      </c>
      <c r="Z28" s="117" t="s">
        <v>166</v>
      </c>
      <c r="AA28" s="114" t="s">
        <v>173</v>
      </c>
    </row>
    <row r="29" spans="1:27" s="104" customFormat="1" ht="46.9" customHeight="1" x14ac:dyDescent="0.25">
      <c r="A29" s="114">
        <v>18</v>
      </c>
      <c r="B29" s="125" t="s">
        <v>206</v>
      </c>
      <c r="C29" s="117" t="s">
        <v>166</v>
      </c>
      <c r="D29" s="114" t="s">
        <v>207</v>
      </c>
      <c r="E29" s="109">
        <v>178.4</v>
      </c>
      <c r="F29" s="123"/>
      <c r="G29" s="118">
        <v>178.4</v>
      </c>
      <c r="H29" s="118">
        <v>178.4</v>
      </c>
      <c r="I29" s="118">
        <f t="shared" si="3"/>
        <v>0</v>
      </c>
      <c r="J29" s="118"/>
      <c r="K29" s="118"/>
      <c r="L29" s="118"/>
      <c r="M29" s="118"/>
      <c r="N29" s="109">
        <f t="shared" si="4"/>
        <v>0</v>
      </c>
      <c r="O29" s="118">
        <v>0</v>
      </c>
      <c r="P29" s="118"/>
      <c r="Q29" s="109">
        <f t="shared" si="5"/>
        <v>0</v>
      </c>
      <c r="R29" s="118">
        <v>178.4</v>
      </c>
      <c r="S29" s="118"/>
      <c r="T29" s="118"/>
      <c r="U29" s="117" t="s">
        <v>203</v>
      </c>
      <c r="V29" s="114" t="s">
        <v>203</v>
      </c>
      <c r="W29" s="114" t="s">
        <v>169</v>
      </c>
      <c r="X29" s="119" t="str">
        <f t="shared" si="6"/>
        <v>UBND xã Thanh Mai</v>
      </c>
      <c r="Y29" s="119" t="str">
        <f t="shared" si="7"/>
        <v>Chủ tịch UBND xã Thanh Mai</v>
      </c>
      <c r="Z29" s="117" t="s">
        <v>166</v>
      </c>
      <c r="AA29" s="114" t="s">
        <v>173</v>
      </c>
    </row>
    <row r="30" spans="1:27" s="104" customFormat="1" ht="46.9" customHeight="1" x14ac:dyDescent="0.25">
      <c r="A30" s="114">
        <v>19</v>
      </c>
      <c r="B30" s="126" t="s">
        <v>208</v>
      </c>
      <c r="C30" s="117" t="s">
        <v>166</v>
      </c>
      <c r="D30" s="114" t="s">
        <v>209</v>
      </c>
      <c r="E30" s="109">
        <v>231</v>
      </c>
      <c r="F30" s="123">
        <v>12.7</v>
      </c>
      <c r="G30" s="118">
        <v>231</v>
      </c>
      <c r="H30" s="118">
        <v>231</v>
      </c>
      <c r="I30" s="118">
        <f t="shared" si="3"/>
        <v>50.887999999999998</v>
      </c>
      <c r="J30" s="118"/>
      <c r="K30" s="118"/>
      <c r="L30" s="118">
        <v>50.887999999999998</v>
      </c>
      <c r="M30" s="118">
        <v>38.338000000000001</v>
      </c>
      <c r="N30" s="109">
        <f t="shared" si="4"/>
        <v>12.549999999999997</v>
      </c>
      <c r="O30" s="118">
        <v>0</v>
      </c>
      <c r="P30" s="118"/>
      <c r="Q30" s="109">
        <f t="shared" si="5"/>
        <v>0</v>
      </c>
      <c r="R30" s="118">
        <v>231</v>
      </c>
      <c r="S30" s="118"/>
      <c r="T30" s="118"/>
      <c r="U30" s="117" t="s">
        <v>203</v>
      </c>
      <c r="V30" s="114" t="s">
        <v>203</v>
      </c>
      <c r="W30" s="114" t="s">
        <v>169</v>
      </c>
      <c r="X30" s="119" t="str">
        <f t="shared" si="6"/>
        <v>UBND xã Thanh Mai</v>
      </c>
      <c r="Y30" s="119" t="str">
        <f t="shared" si="7"/>
        <v>Chủ tịch UBND xã Thanh Mai</v>
      </c>
      <c r="Z30" s="117" t="s">
        <v>166</v>
      </c>
      <c r="AA30" s="114" t="s">
        <v>173</v>
      </c>
    </row>
    <row r="31" spans="1:27" s="104" customFormat="1" ht="46.9" customHeight="1" x14ac:dyDescent="0.25">
      <c r="A31" s="114">
        <v>20</v>
      </c>
      <c r="B31" s="117" t="s">
        <v>210</v>
      </c>
      <c r="C31" s="117" t="s">
        <v>166</v>
      </c>
      <c r="D31" s="114" t="s">
        <v>211</v>
      </c>
      <c r="E31" s="109">
        <v>130.4</v>
      </c>
      <c r="F31" s="123"/>
      <c r="G31" s="118"/>
      <c r="H31" s="118"/>
      <c r="I31" s="118">
        <f t="shared" si="3"/>
        <v>0</v>
      </c>
      <c r="J31" s="118"/>
      <c r="K31" s="118"/>
      <c r="L31" s="118"/>
      <c r="M31" s="118"/>
      <c r="N31" s="109">
        <f t="shared" si="4"/>
        <v>0</v>
      </c>
      <c r="O31" s="118"/>
      <c r="P31" s="118"/>
      <c r="Q31" s="109">
        <f t="shared" si="5"/>
        <v>0</v>
      </c>
      <c r="R31" s="118"/>
      <c r="S31" s="118"/>
      <c r="T31" s="118"/>
      <c r="U31" s="117" t="s">
        <v>203</v>
      </c>
      <c r="V31" s="114" t="s">
        <v>203</v>
      </c>
      <c r="W31" s="114" t="s">
        <v>169</v>
      </c>
      <c r="X31" s="119" t="str">
        <f t="shared" si="6"/>
        <v>UBND xã Thanh Mai</v>
      </c>
      <c r="Y31" s="119" t="str">
        <f t="shared" si="7"/>
        <v>Chủ tịch UBND xã Thanh Mai</v>
      </c>
      <c r="Z31" s="117" t="s">
        <v>166</v>
      </c>
      <c r="AA31" s="114" t="s">
        <v>212</v>
      </c>
    </row>
    <row r="32" spans="1:27" s="104" customFormat="1" ht="46.9" customHeight="1" x14ac:dyDescent="0.25">
      <c r="A32" s="114">
        <v>21</v>
      </c>
      <c r="B32" s="117" t="s">
        <v>213</v>
      </c>
      <c r="C32" s="117" t="s">
        <v>166</v>
      </c>
      <c r="D32" s="114" t="s">
        <v>214</v>
      </c>
      <c r="E32" s="109">
        <v>130.4</v>
      </c>
      <c r="F32" s="123"/>
      <c r="G32" s="118"/>
      <c r="H32" s="118"/>
      <c r="I32" s="118">
        <f t="shared" si="3"/>
        <v>0</v>
      </c>
      <c r="J32" s="118"/>
      <c r="K32" s="118"/>
      <c r="L32" s="118"/>
      <c r="M32" s="118"/>
      <c r="N32" s="109">
        <f t="shared" si="4"/>
        <v>0</v>
      </c>
      <c r="O32" s="118"/>
      <c r="P32" s="118"/>
      <c r="Q32" s="109">
        <f t="shared" si="5"/>
        <v>0</v>
      </c>
      <c r="R32" s="118"/>
      <c r="S32" s="118"/>
      <c r="T32" s="118"/>
      <c r="U32" s="117" t="s">
        <v>169</v>
      </c>
      <c r="V32" s="114" t="s">
        <v>169</v>
      </c>
      <c r="W32" s="114" t="s">
        <v>169</v>
      </c>
      <c r="X32" s="119" t="str">
        <f t="shared" si="6"/>
        <v>UBND xã Thanh Mai</v>
      </c>
      <c r="Y32" s="119" t="str">
        <f t="shared" si="7"/>
        <v>Chủ tịch UBND xã Thanh Mai</v>
      </c>
      <c r="Z32" s="117" t="s">
        <v>166</v>
      </c>
      <c r="AA32" s="114" t="s">
        <v>212</v>
      </c>
    </row>
    <row r="33" spans="1:27" s="104" customFormat="1" ht="46.9" customHeight="1" x14ac:dyDescent="0.25">
      <c r="A33" s="114">
        <v>22</v>
      </c>
      <c r="B33" s="117" t="s">
        <v>215</v>
      </c>
      <c r="C33" s="117" t="s">
        <v>166</v>
      </c>
      <c r="D33" s="114" t="s">
        <v>216</v>
      </c>
      <c r="E33" s="109">
        <v>130.19999999999999</v>
      </c>
      <c r="F33" s="123"/>
      <c r="G33" s="118"/>
      <c r="H33" s="118"/>
      <c r="I33" s="118">
        <f t="shared" si="3"/>
        <v>0</v>
      </c>
      <c r="J33" s="118"/>
      <c r="K33" s="118"/>
      <c r="L33" s="118"/>
      <c r="M33" s="118"/>
      <c r="N33" s="109">
        <f t="shared" si="4"/>
        <v>0</v>
      </c>
      <c r="O33" s="118"/>
      <c r="P33" s="118"/>
      <c r="Q33" s="109">
        <f t="shared" si="5"/>
        <v>0</v>
      </c>
      <c r="R33" s="118"/>
      <c r="S33" s="118"/>
      <c r="T33" s="118"/>
      <c r="U33" s="117" t="s">
        <v>168</v>
      </c>
      <c r="V33" s="114" t="s">
        <v>168</v>
      </c>
      <c r="W33" s="114" t="s">
        <v>169</v>
      </c>
      <c r="X33" s="119" t="str">
        <f t="shared" si="6"/>
        <v>UBND xã Thanh Mai</v>
      </c>
      <c r="Y33" s="119" t="str">
        <f t="shared" si="7"/>
        <v>Chủ tịch UBND xã Thanh Mai</v>
      </c>
      <c r="Z33" s="117" t="s">
        <v>166</v>
      </c>
      <c r="AA33" s="114" t="s">
        <v>212</v>
      </c>
    </row>
    <row r="34" spans="1:27" s="104" customFormat="1" ht="46.9" customHeight="1" x14ac:dyDescent="0.25">
      <c r="A34" s="114">
        <v>23</v>
      </c>
      <c r="B34" s="125" t="s">
        <v>217</v>
      </c>
      <c r="C34" s="117" t="s">
        <v>166</v>
      </c>
      <c r="D34" s="114" t="s">
        <v>218</v>
      </c>
      <c r="E34" s="109">
        <v>166.9</v>
      </c>
      <c r="F34" s="123"/>
      <c r="G34" s="118">
        <v>116.8</v>
      </c>
      <c r="H34" s="118">
        <v>116.8</v>
      </c>
      <c r="I34" s="118">
        <f t="shared" si="3"/>
        <v>0</v>
      </c>
      <c r="J34" s="118"/>
      <c r="K34" s="118"/>
      <c r="L34" s="118"/>
      <c r="M34" s="118"/>
      <c r="N34" s="109">
        <f t="shared" si="4"/>
        <v>0</v>
      </c>
      <c r="O34" s="118">
        <v>0</v>
      </c>
      <c r="P34" s="118"/>
      <c r="Q34" s="109">
        <f t="shared" si="5"/>
        <v>0</v>
      </c>
      <c r="R34" s="118">
        <v>116.8</v>
      </c>
      <c r="S34" s="118"/>
      <c r="T34" s="118"/>
      <c r="U34" s="117" t="s">
        <v>169</v>
      </c>
      <c r="V34" s="114" t="s">
        <v>169</v>
      </c>
      <c r="W34" s="114" t="s">
        <v>169</v>
      </c>
      <c r="X34" s="119" t="str">
        <f t="shared" si="6"/>
        <v>UBND xã Thanh Mai</v>
      </c>
      <c r="Y34" s="119" t="str">
        <f t="shared" si="7"/>
        <v>Chủ tịch UBND xã Thanh Mai</v>
      </c>
      <c r="Z34" s="117" t="s">
        <v>166</v>
      </c>
      <c r="AA34" s="114" t="s">
        <v>219</v>
      </c>
    </row>
    <row r="35" spans="1:27" s="104" customFormat="1" ht="46.9" customHeight="1" x14ac:dyDescent="0.25">
      <c r="A35" s="114">
        <v>24</v>
      </c>
      <c r="B35" s="125" t="s">
        <v>220</v>
      </c>
      <c r="C35" s="117" t="s">
        <v>166</v>
      </c>
      <c r="D35" s="114" t="s">
        <v>221</v>
      </c>
      <c r="E35" s="109">
        <v>218.4</v>
      </c>
      <c r="F35" s="123"/>
      <c r="G35" s="118">
        <v>152.9</v>
      </c>
      <c r="H35" s="118">
        <v>152.9</v>
      </c>
      <c r="I35" s="118">
        <f t="shared" si="3"/>
        <v>0</v>
      </c>
      <c r="J35" s="118"/>
      <c r="K35" s="118"/>
      <c r="L35" s="118"/>
      <c r="M35" s="118"/>
      <c r="N35" s="109">
        <f t="shared" si="4"/>
        <v>0</v>
      </c>
      <c r="O35" s="118">
        <v>0</v>
      </c>
      <c r="P35" s="118"/>
      <c r="Q35" s="109">
        <f t="shared" si="5"/>
        <v>0</v>
      </c>
      <c r="R35" s="118">
        <v>152.9</v>
      </c>
      <c r="S35" s="118"/>
      <c r="T35" s="118"/>
      <c r="U35" s="117" t="s">
        <v>169</v>
      </c>
      <c r="V35" s="114" t="s">
        <v>169</v>
      </c>
      <c r="W35" s="114" t="s">
        <v>169</v>
      </c>
      <c r="X35" s="119" t="str">
        <f t="shared" si="6"/>
        <v>UBND xã Thanh Mai</v>
      </c>
      <c r="Y35" s="119" t="str">
        <f t="shared" si="7"/>
        <v>Chủ tịch UBND xã Thanh Mai</v>
      </c>
      <c r="Z35" s="117" t="s">
        <v>166</v>
      </c>
      <c r="AA35" s="114" t="s">
        <v>219</v>
      </c>
    </row>
    <row r="36" spans="1:27" s="104" customFormat="1" ht="46.9" customHeight="1" x14ac:dyDescent="0.25">
      <c r="A36" s="114">
        <v>25</v>
      </c>
      <c r="B36" s="125" t="s">
        <v>222</v>
      </c>
      <c r="C36" s="117" t="s">
        <v>166</v>
      </c>
      <c r="D36" s="114" t="s">
        <v>223</v>
      </c>
      <c r="E36" s="109">
        <v>142.6</v>
      </c>
      <c r="F36" s="123"/>
      <c r="G36" s="118">
        <v>99.8</v>
      </c>
      <c r="H36" s="118">
        <v>99.8</v>
      </c>
      <c r="I36" s="118">
        <f t="shared" si="3"/>
        <v>0</v>
      </c>
      <c r="J36" s="118"/>
      <c r="K36" s="118"/>
      <c r="L36" s="118"/>
      <c r="M36" s="118"/>
      <c r="N36" s="109">
        <f t="shared" si="4"/>
        <v>0</v>
      </c>
      <c r="O36" s="118">
        <v>0</v>
      </c>
      <c r="P36" s="118"/>
      <c r="Q36" s="109">
        <f t="shared" si="5"/>
        <v>0</v>
      </c>
      <c r="R36" s="118">
        <v>99.8</v>
      </c>
      <c r="S36" s="118"/>
      <c r="T36" s="118"/>
      <c r="U36" s="117" t="s">
        <v>169</v>
      </c>
      <c r="V36" s="114" t="s">
        <v>169</v>
      </c>
      <c r="W36" s="114" t="s">
        <v>169</v>
      </c>
      <c r="X36" s="119" t="str">
        <f t="shared" si="6"/>
        <v>UBND xã Thanh Mai</v>
      </c>
      <c r="Y36" s="119" t="str">
        <f t="shared" si="7"/>
        <v>Chủ tịch UBND xã Thanh Mai</v>
      </c>
      <c r="Z36" s="117" t="s">
        <v>166</v>
      </c>
      <c r="AA36" s="114" t="s">
        <v>219</v>
      </c>
    </row>
    <row r="37" spans="1:27" s="104" customFormat="1" ht="46.9" customHeight="1" x14ac:dyDescent="0.25">
      <c r="A37" s="114">
        <v>26</v>
      </c>
      <c r="B37" s="125" t="s">
        <v>224</v>
      </c>
      <c r="C37" s="117" t="s">
        <v>166</v>
      </c>
      <c r="D37" s="114" t="s">
        <v>225</v>
      </c>
      <c r="E37" s="109">
        <v>425.9</v>
      </c>
      <c r="F37" s="123"/>
      <c r="G37" s="118">
        <v>384.5</v>
      </c>
      <c r="H37" s="118">
        <v>384.5</v>
      </c>
      <c r="I37" s="118">
        <f t="shared" si="3"/>
        <v>0</v>
      </c>
      <c r="J37" s="118"/>
      <c r="K37" s="118"/>
      <c r="L37" s="118"/>
      <c r="M37" s="118"/>
      <c r="N37" s="109">
        <f t="shared" si="4"/>
        <v>0</v>
      </c>
      <c r="O37" s="118">
        <v>0</v>
      </c>
      <c r="P37" s="118"/>
      <c r="Q37" s="109">
        <f t="shared" si="5"/>
        <v>0</v>
      </c>
      <c r="R37" s="118">
        <v>384.5</v>
      </c>
      <c r="S37" s="118"/>
      <c r="T37" s="118"/>
      <c r="U37" s="117" t="s">
        <v>169</v>
      </c>
      <c r="V37" s="114" t="s">
        <v>169</v>
      </c>
      <c r="W37" s="114" t="s">
        <v>169</v>
      </c>
      <c r="X37" s="119" t="str">
        <f t="shared" si="6"/>
        <v>UBND xã Thanh Mai</v>
      </c>
      <c r="Y37" s="119" t="str">
        <f t="shared" si="7"/>
        <v>Chủ tịch UBND xã Thanh Mai</v>
      </c>
      <c r="Z37" s="117" t="s">
        <v>166</v>
      </c>
      <c r="AA37" s="114" t="s">
        <v>219</v>
      </c>
    </row>
    <row r="38" spans="1:27" s="104" customFormat="1" ht="46.9" customHeight="1" x14ac:dyDescent="0.25">
      <c r="A38" s="114">
        <v>27</v>
      </c>
      <c r="B38" s="125" t="s">
        <v>226</v>
      </c>
      <c r="C38" s="117" t="s">
        <v>166</v>
      </c>
      <c r="D38" s="114" t="s">
        <v>227</v>
      </c>
      <c r="E38" s="109">
        <v>209</v>
      </c>
      <c r="F38" s="123"/>
      <c r="G38" s="118">
        <v>146.30000000000001</v>
      </c>
      <c r="H38" s="118">
        <v>146.30000000000001</v>
      </c>
      <c r="I38" s="118">
        <f t="shared" si="3"/>
        <v>0</v>
      </c>
      <c r="J38" s="118"/>
      <c r="K38" s="118"/>
      <c r="L38" s="118"/>
      <c r="M38" s="118"/>
      <c r="N38" s="109">
        <f t="shared" si="4"/>
        <v>0</v>
      </c>
      <c r="O38" s="118">
        <v>0</v>
      </c>
      <c r="P38" s="118"/>
      <c r="Q38" s="109">
        <f t="shared" si="5"/>
        <v>0</v>
      </c>
      <c r="R38" s="118">
        <v>146.30000000000001</v>
      </c>
      <c r="S38" s="118"/>
      <c r="T38" s="118"/>
      <c r="U38" s="117" t="s">
        <v>169</v>
      </c>
      <c r="V38" s="114" t="s">
        <v>169</v>
      </c>
      <c r="W38" s="114" t="s">
        <v>169</v>
      </c>
      <c r="X38" s="119" t="str">
        <f t="shared" si="6"/>
        <v>UBND xã Thanh Mai</v>
      </c>
      <c r="Y38" s="119" t="str">
        <f t="shared" si="7"/>
        <v>Chủ tịch UBND xã Thanh Mai</v>
      </c>
      <c r="Z38" s="117" t="s">
        <v>166</v>
      </c>
      <c r="AA38" s="114" t="s">
        <v>219</v>
      </c>
    </row>
    <row r="39" spans="1:27" s="104" customFormat="1" ht="46.9" customHeight="1" x14ac:dyDescent="0.25">
      <c r="A39" s="114">
        <v>28</v>
      </c>
      <c r="B39" s="125" t="s">
        <v>228</v>
      </c>
      <c r="C39" s="117" t="s">
        <v>166</v>
      </c>
      <c r="D39" s="114" t="s">
        <v>229</v>
      </c>
      <c r="E39" s="109">
        <v>230.2</v>
      </c>
      <c r="F39" s="123"/>
      <c r="G39" s="118">
        <v>161.69999999999999</v>
      </c>
      <c r="H39" s="118">
        <v>161.69999999999999</v>
      </c>
      <c r="I39" s="118">
        <f t="shared" si="3"/>
        <v>0</v>
      </c>
      <c r="J39" s="118"/>
      <c r="K39" s="118"/>
      <c r="L39" s="118"/>
      <c r="M39" s="118"/>
      <c r="N39" s="109">
        <f t="shared" si="4"/>
        <v>0</v>
      </c>
      <c r="O39" s="118">
        <v>0</v>
      </c>
      <c r="P39" s="118"/>
      <c r="Q39" s="109">
        <f t="shared" si="5"/>
        <v>0</v>
      </c>
      <c r="R39" s="118">
        <v>161.69999999999999</v>
      </c>
      <c r="S39" s="118"/>
      <c r="T39" s="118"/>
      <c r="U39" s="117" t="s">
        <v>169</v>
      </c>
      <c r="V39" s="114" t="s">
        <v>169</v>
      </c>
      <c r="W39" s="114" t="s">
        <v>169</v>
      </c>
      <c r="X39" s="119" t="str">
        <f t="shared" si="6"/>
        <v>UBND xã Thanh Mai</v>
      </c>
      <c r="Y39" s="119" t="str">
        <f t="shared" si="7"/>
        <v>Chủ tịch UBND xã Thanh Mai</v>
      </c>
      <c r="Z39" s="117" t="s">
        <v>166</v>
      </c>
      <c r="AA39" s="114" t="s">
        <v>219</v>
      </c>
    </row>
    <row r="40" spans="1:27" s="104" customFormat="1" ht="46.9" customHeight="1" x14ac:dyDescent="0.25">
      <c r="A40" s="114">
        <v>29</v>
      </c>
      <c r="B40" s="125" t="s">
        <v>230</v>
      </c>
      <c r="C40" s="117" t="s">
        <v>166</v>
      </c>
      <c r="D40" s="114" t="s">
        <v>231</v>
      </c>
      <c r="E40" s="109">
        <v>189.9</v>
      </c>
      <c r="F40" s="123"/>
      <c r="G40" s="118">
        <v>133</v>
      </c>
      <c r="H40" s="118">
        <v>133</v>
      </c>
      <c r="I40" s="118">
        <f t="shared" si="3"/>
        <v>0</v>
      </c>
      <c r="J40" s="118"/>
      <c r="K40" s="118"/>
      <c r="L40" s="118"/>
      <c r="M40" s="118"/>
      <c r="N40" s="109">
        <f t="shared" si="4"/>
        <v>0</v>
      </c>
      <c r="O40" s="118">
        <v>0</v>
      </c>
      <c r="P40" s="118"/>
      <c r="Q40" s="109">
        <f t="shared" si="5"/>
        <v>0</v>
      </c>
      <c r="R40" s="118">
        <v>133</v>
      </c>
      <c r="S40" s="118"/>
      <c r="T40" s="118"/>
      <c r="U40" s="117" t="s">
        <v>169</v>
      </c>
      <c r="V40" s="114" t="s">
        <v>169</v>
      </c>
      <c r="W40" s="114" t="s">
        <v>169</v>
      </c>
      <c r="X40" s="119" t="str">
        <f t="shared" si="6"/>
        <v>UBND xã Thanh Mai</v>
      </c>
      <c r="Y40" s="119" t="str">
        <f t="shared" si="7"/>
        <v>Chủ tịch UBND xã Thanh Mai</v>
      </c>
      <c r="Z40" s="117" t="s">
        <v>166</v>
      </c>
      <c r="AA40" s="114" t="s">
        <v>219</v>
      </c>
    </row>
    <row r="41" spans="1:27" s="104" customFormat="1" ht="46.9" customHeight="1" x14ac:dyDescent="0.25">
      <c r="A41" s="114">
        <v>30</v>
      </c>
      <c r="B41" s="125" t="s">
        <v>232</v>
      </c>
      <c r="C41" s="117" t="s">
        <v>166</v>
      </c>
      <c r="D41" s="114" t="s">
        <v>233</v>
      </c>
      <c r="E41" s="109">
        <v>273.10000000000002</v>
      </c>
      <c r="F41" s="123"/>
      <c r="G41" s="118">
        <v>166.2</v>
      </c>
      <c r="H41" s="118">
        <v>166.2</v>
      </c>
      <c r="I41" s="118">
        <f t="shared" si="3"/>
        <v>0</v>
      </c>
      <c r="J41" s="118"/>
      <c r="K41" s="118"/>
      <c r="L41" s="118"/>
      <c r="M41" s="118"/>
      <c r="N41" s="109">
        <f t="shared" si="4"/>
        <v>0</v>
      </c>
      <c r="O41" s="118">
        <v>0</v>
      </c>
      <c r="P41" s="118"/>
      <c r="Q41" s="109">
        <f t="shared" si="5"/>
        <v>0</v>
      </c>
      <c r="R41" s="118">
        <v>166.2</v>
      </c>
      <c r="S41" s="118"/>
      <c r="T41" s="118"/>
      <c r="U41" s="117" t="s">
        <v>169</v>
      </c>
      <c r="V41" s="114" t="s">
        <v>169</v>
      </c>
      <c r="W41" s="114" t="s">
        <v>169</v>
      </c>
      <c r="X41" s="119" t="str">
        <f t="shared" si="6"/>
        <v>UBND xã Thanh Mai</v>
      </c>
      <c r="Y41" s="119" t="str">
        <f t="shared" si="7"/>
        <v>Chủ tịch UBND xã Thanh Mai</v>
      </c>
      <c r="Z41" s="117" t="s">
        <v>166</v>
      </c>
      <c r="AA41" s="114" t="s">
        <v>219</v>
      </c>
    </row>
    <row r="42" spans="1:27" s="104" customFormat="1" ht="46.9" customHeight="1" x14ac:dyDescent="0.25">
      <c r="A42" s="114">
        <v>31</v>
      </c>
      <c r="B42" s="125" t="s">
        <v>234</v>
      </c>
      <c r="C42" s="117" t="s">
        <v>166</v>
      </c>
      <c r="D42" s="114" t="s">
        <v>235</v>
      </c>
      <c r="E42" s="109">
        <v>273.39999999999998</v>
      </c>
      <c r="F42" s="123"/>
      <c r="G42" s="118">
        <v>166.2</v>
      </c>
      <c r="H42" s="118">
        <v>166.2</v>
      </c>
      <c r="I42" s="118">
        <f t="shared" si="3"/>
        <v>0</v>
      </c>
      <c r="J42" s="118"/>
      <c r="K42" s="118"/>
      <c r="L42" s="118"/>
      <c r="M42" s="118"/>
      <c r="N42" s="109">
        <f t="shared" si="4"/>
        <v>0</v>
      </c>
      <c r="O42" s="118">
        <v>0</v>
      </c>
      <c r="P42" s="118"/>
      <c r="Q42" s="109">
        <f t="shared" si="5"/>
        <v>0</v>
      </c>
      <c r="R42" s="118">
        <v>166.2</v>
      </c>
      <c r="S42" s="118"/>
      <c r="T42" s="118"/>
      <c r="U42" s="117" t="s">
        <v>169</v>
      </c>
      <c r="V42" s="114" t="s">
        <v>169</v>
      </c>
      <c r="W42" s="114" t="s">
        <v>169</v>
      </c>
      <c r="X42" s="119" t="str">
        <f t="shared" si="6"/>
        <v>UBND xã Thanh Mai</v>
      </c>
      <c r="Y42" s="119" t="str">
        <f t="shared" si="7"/>
        <v>Chủ tịch UBND xã Thanh Mai</v>
      </c>
      <c r="Z42" s="117" t="s">
        <v>166</v>
      </c>
      <c r="AA42" s="114" t="s">
        <v>219</v>
      </c>
    </row>
    <row r="43" spans="1:27" s="104" customFormat="1" ht="46.9" customHeight="1" x14ac:dyDescent="0.25">
      <c r="A43" s="114">
        <v>32</v>
      </c>
      <c r="B43" s="125" t="s">
        <v>236</v>
      </c>
      <c r="C43" s="117" t="s">
        <v>166</v>
      </c>
      <c r="D43" s="114" t="s">
        <v>237</v>
      </c>
      <c r="E43" s="109">
        <v>208.4</v>
      </c>
      <c r="F43" s="123"/>
      <c r="G43" s="118">
        <v>146.19999999999999</v>
      </c>
      <c r="H43" s="118">
        <v>146.19999999999999</v>
      </c>
      <c r="I43" s="118">
        <f t="shared" si="3"/>
        <v>0</v>
      </c>
      <c r="J43" s="118"/>
      <c r="K43" s="118"/>
      <c r="L43" s="118"/>
      <c r="M43" s="118"/>
      <c r="N43" s="109">
        <f t="shared" si="4"/>
        <v>0</v>
      </c>
      <c r="O43" s="118">
        <v>0</v>
      </c>
      <c r="P43" s="118"/>
      <c r="Q43" s="109">
        <f t="shared" si="5"/>
        <v>0</v>
      </c>
      <c r="R43" s="118">
        <v>146.19999999999999</v>
      </c>
      <c r="S43" s="118"/>
      <c r="T43" s="118"/>
      <c r="U43" s="117" t="s">
        <v>169</v>
      </c>
      <c r="V43" s="114" t="s">
        <v>169</v>
      </c>
      <c r="W43" s="114" t="s">
        <v>169</v>
      </c>
      <c r="X43" s="119" t="str">
        <f t="shared" si="6"/>
        <v>UBND xã Thanh Mai</v>
      </c>
      <c r="Y43" s="119" t="str">
        <f t="shared" si="7"/>
        <v>Chủ tịch UBND xã Thanh Mai</v>
      </c>
      <c r="Z43" s="117" t="s">
        <v>166</v>
      </c>
      <c r="AA43" s="114" t="s">
        <v>219</v>
      </c>
    </row>
    <row r="44" spans="1:27" s="104" customFormat="1" ht="46.9" customHeight="1" x14ac:dyDescent="0.25">
      <c r="A44" s="114">
        <v>33</v>
      </c>
      <c r="B44" s="127" t="s">
        <v>238</v>
      </c>
      <c r="C44" s="117" t="s">
        <v>166</v>
      </c>
      <c r="D44" s="114" t="s">
        <v>239</v>
      </c>
      <c r="E44" s="109">
        <v>796.8</v>
      </c>
      <c r="F44" s="123"/>
      <c r="G44" s="118">
        <v>585.69999999999993</v>
      </c>
      <c r="H44" s="118">
        <v>585.69999999999993</v>
      </c>
      <c r="I44" s="118">
        <f t="shared" si="3"/>
        <v>234.70000000000002</v>
      </c>
      <c r="J44" s="118">
        <v>234.70000000000002</v>
      </c>
      <c r="K44" s="118"/>
      <c r="L44" s="118"/>
      <c r="M44" s="118"/>
      <c r="N44" s="109">
        <f t="shared" si="4"/>
        <v>234.70000000000002</v>
      </c>
      <c r="O44" s="118">
        <v>0</v>
      </c>
      <c r="P44" s="118"/>
      <c r="Q44" s="109">
        <f t="shared" si="5"/>
        <v>0</v>
      </c>
      <c r="R44" s="118">
        <v>585.69999999999993</v>
      </c>
      <c r="S44" s="118"/>
      <c r="T44" s="118"/>
      <c r="U44" s="117" t="s">
        <v>168</v>
      </c>
      <c r="V44" s="114" t="s">
        <v>168</v>
      </c>
      <c r="W44" s="114" t="s">
        <v>169</v>
      </c>
      <c r="X44" s="119" t="str">
        <f t="shared" si="6"/>
        <v>UBND xã Thanh Mai</v>
      </c>
      <c r="Y44" s="119" t="str">
        <f t="shared" si="7"/>
        <v>Chủ tịch UBND xã Thanh Mai</v>
      </c>
      <c r="Z44" s="117" t="s">
        <v>166</v>
      </c>
      <c r="AA44" s="114" t="s">
        <v>219</v>
      </c>
    </row>
    <row r="45" spans="1:27" s="104" customFormat="1" ht="46.9" customHeight="1" x14ac:dyDescent="0.25">
      <c r="A45" s="114">
        <v>34</v>
      </c>
      <c r="B45" s="127" t="s">
        <v>240</v>
      </c>
      <c r="C45" s="117" t="s">
        <v>166</v>
      </c>
      <c r="D45" s="114" t="s">
        <v>241</v>
      </c>
      <c r="E45" s="109">
        <v>1206.9000000000001</v>
      </c>
      <c r="F45" s="123"/>
      <c r="G45" s="118">
        <v>887.30000000000007</v>
      </c>
      <c r="H45" s="118">
        <v>887.30000000000007</v>
      </c>
      <c r="I45" s="118">
        <f t="shared" si="3"/>
        <v>0</v>
      </c>
      <c r="J45" s="118"/>
      <c r="K45" s="118"/>
      <c r="L45" s="118"/>
      <c r="M45" s="118"/>
      <c r="N45" s="109">
        <f t="shared" si="4"/>
        <v>0</v>
      </c>
      <c r="O45" s="118">
        <v>0</v>
      </c>
      <c r="P45" s="118"/>
      <c r="Q45" s="109">
        <f t="shared" si="5"/>
        <v>0</v>
      </c>
      <c r="R45" s="118">
        <v>887.30000000000007</v>
      </c>
      <c r="S45" s="118"/>
      <c r="T45" s="118"/>
      <c r="U45" s="117" t="s">
        <v>168</v>
      </c>
      <c r="V45" s="114" t="s">
        <v>168</v>
      </c>
      <c r="W45" s="114" t="s">
        <v>169</v>
      </c>
      <c r="X45" s="119" t="str">
        <f t="shared" si="6"/>
        <v>UBND xã Thanh Mai</v>
      </c>
      <c r="Y45" s="119" t="str">
        <f t="shared" si="7"/>
        <v>Chủ tịch UBND xã Thanh Mai</v>
      </c>
      <c r="Z45" s="117" t="s">
        <v>166</v>
      </c>
      <c r="AA45" s="114" t="s">
        <v>219</v>
      </c>
    </row>
    <row r="46" spans="1:27" s="104" customFormat="1" ht="31.15" customHeight="1" x14ac:dyDescent="0.25">
      <c r="A46" s="114">
        <v>35</v>
      </c>
      <c r="B46" s="127" t="s">
        <v>242</v>
      </c>
      <c r="C46" s="117" t="s">
        <v>166</v>
      </c>
      <c r="D46" s="114" t="s">
        <v>243</v>
      </c>
      <c r="E46" s="109">
        <v>199.3</v>
      </c>
      <c r="F46" s="123"/>
      <c r="G46" s="118">
        <v>146.69999999999999</v>
      </c>
      <c r="H46" s="118">
        <v>146.69999999999999</v>
      </c>
      <c r="I46" s="118">
        <f t="shared" si="3"/>
        <v>0</v>
      </c>
      <c r="J46" s="118"/>
      <c r="K46" s="118"/>
      <c r="L46" s="118"/>
      <c r="M46" s="118"/>
      <c r="N46" s="109">
        <f t="shared" si="4"/>
        <v>0</v>
      </c>
      <c r="O46" s="118">
        <v>0</v>
      </c>
      <c r="P46" s="118"/>
      <c r="Q46" s="109">
        <f t="shared" si="5"/>
        <v>0</v>
      </c>
      <c r="R46" s="118">
        <v>146.69999999999999</v>
      </c>
      <c r="S46" s="118"/>
      <c r="T46" s="118"/>
      <c r="U46" s="117" t="s">
        <v>168</v>
      </c>
      <c r="V46" s="114" t="s">
        <v>168</v>
      </c>
      <c r="W46" s="114" t="s">
        <v>169</v>
      </c>
      <c r="X46" s="119" t="str">
        <f t="shared" si="6"/>
        <v>UBND xã Thanh Mai</v>
      </c>
      <c r="Y46" s="119" t="str">
        <f t="shared" si="7"/>
        <v>Chủ tịch UBND xã Thanh Mai</v>
      </c>
      <c r="Z46" s="117" t="s">
        <v>166</v>
      </c>
      <c r="AA46" s="114" t="s">
        <v>219</v>
      </c>
    </row>
    <row r="47" spans="1:27" s="104" customFormat="1" ht="46.9" customHeight="1" x14ac:dyDescent="0.25">
      <c r="A47" s="114">
        <v>36</v>
      </c>
      <c r="B47" s="127" t="s">
        <v>244</v>
      </c>
      <c r="C47" s="117" t="s">
        <v>166</v>
      </c>
      <c r="D47" s="114" t="s">
        <v>245</v>
      </c>
      <c r="E47" s="109">
        <v>258.3</v>
      </c>
      <c r="F47" s="123"/>
      <c r="G47" s="118">
        <v>189.9</v>
      </c>
      <c r="H47" s="118">
        <v>189.9</v>
      </c>
      <c r="I47" s="118">
        <f t="shared" si="3"/>
        <v>0</v>
      </c>
      <c r="J47" s="118"/>
      <c r="K47" s="118"/>
      <c r="L47" s="118"/>
      <c r="M47" s="118"/>
      <c r="N47" s="109">
        <f t="shared" si="4"/>
        <v>0</v>
      </c>
      <c r="O47" s="118">
        <v>0</v>
      </c>
      <c r="P47" s="118"/>
      <c r="Q47" s="109">
        <f t="shared" si="5"/>
        <v>0</v>
      </c>
      <c r="R47" s="118">
        <v>189.9</v>
      </c>
      <c r="S47" s="118"/>
      <c r="T47" s="118"/>
      <c r="U47" s="117" t="s">
        <v>168</v>
      </c>
      <c r="V47" s="114" t="s">
        <v>168</v>
      </c>
      <c r="W47" s="114" t="s">
        <v>169</v>
      </c>
      <c r="X47" s="119" t="str">
        <f t="shared" si="6"/>
        <v>UBND xã Thanh Mai</v>
      </c>
      <c r="Y47" s="119" t="str">
        <f t="shared" si="7"/>
        <v>Chủ tịch UBND xã Thanh Mai</v>
      </c>
      <c r="Z47" s="117" t="s">
        <v>166</v>
      </c>
      <c r="AA47" s="114" t="s">
        <v>219</v>
      </c>
    </row>
    <row r="48" spans="1:27" s="104" customFormat="1" ht="46.9" customHeight="1" x14ac:dyDescent="0.25">
      <c r="A48" s="114">
        <v>37</v>
      </c>
      <c r="B48" s="127" t="s">
        <v>246</v>
      </c>
      <c r="C48" s="117" t="s">
        <v>166</v>
      </c>
      <c r="D48" s="114" t="s">
        <v>247</v>
      </c>
      <c r="E48" s="109">
        <v>279.5</v>
      </c>
      <c r="F48" s="123"/>
      <c r="G48" s="118">
        <v>205.8</v>
      </c>
      <c r="H48" s="118">
        <v>205.8</v>
      </c>
      <c r="I48" s="118">
        <f t="shared" si="3"/>
        <v>0</v>
      </c>
      <c r="J48" s="123"/>
      <c r="K48" s="123"/>
      <c r="L48" s="123"/>
      <c r="M48" s="123"/>
      <c r="N48" s="109">
        <f t="shared" si="4"/>
        <v>0</v>
      </c>
      <c r="O48" s="123">
        <v>0</v>
      </c>
      <c r="P48" s="123"/>
      <c r="Q48" s="109">
        <f t="shared" si="5"/>
        <v>0</v>
      </c>
      <c r="R48" s="118">
        <v>205.8</v>
      </c>
      <c r="S48" s="118"/>
      <c r="T48" s="118"/>
      <c r="U48" s="117" t="s">
        <v>203</v>
      </c>
      <c r="V48" s="114" t="s">
        <v>203</v>
      </c>
      <c r="W48" s="114" t="s">
        <v>169</v>
      </c>
      <c r="X48" s="119" t="str">
        <f t="shared" si="6"/>
        <v>UBND xã Thanh Mai</v>
      </c>
      <c r="Y48" s="119" t="str">
        <f t="shared" si="7"/>
        <v>Chủ tịch UBND xã Thanh Mai</v>
      </c>
      <c r="Z48" s="117" t="s">
        <v>166</v>
      </c>
      <c r="AA48" s="114" t="s">
        <v>219</v>
      </c>
    </row>
    <row r="49" spans="1:27" s="104" customFormat="1" ht="46.9" customHeight="1" x14ac:dyDescent="0.25">
      <c r="A49" s="114">
        <v>38</v>
      </c>
      <c r="B49" s="127" t="s">
        <v>248</v>
      </c>
      <c r="C49" s="117" t="s">
        <v>166</v>
      </c>
      <c r="D49" s="114" t="s">
        <v>249</v>
      </c>
      <c r="E49" s="109">
        <v>249.6</v>
      </c>
      <c r="F49" s="123"/>
      <c r="G49" s="118">
        <v>183.7</v>
      </c>
      <c r="H49" s="118">
        <v>183.7</v>
      </c>
      <c r="I49" s="118">
        <f t="shared" si="3"/>
        <v>0</v>
      </c>
      <c r="J49" s="123"/>
      <c r="K49" s="123"/>
      <c r="L49" s="123"/>
      <c r="M49" s="123"/>
      <c r="N49" s="109">
        <f t="shared" si="4"/>
        <v>0</v>
      </c>
      <c r="O49" s="123">
        <v>0</v>
      </c>
      <c r="P49" s="123"/>
      <c r="Q49" s="109">
        <f t="shared" si="5"/>
        <v>0</v>
      </c>
      <c r="R49" s="118">
        <v>183.7</v>
      </c>
      <c r="S49" s="118"/>
      <c r="T49" s="118"/>
      <c r="U49" s="117" t="s">
        <v>203</v>
      </c>
      <c r="V49" s="114" t="s">
        <v>203</v>
      </c>
      <c r="W49" s="114" t="s">
        <v>169</v>
      </c>
      <c r="X49" s="119" t="str">
        <f t="shared" si="6"/>
        <v>UBND xã Thanh Mai</v>
      </c>
      <c r="Y49" s="119" t="str">
        <f t="shared" si="7"/>
        <v>Chủ tịch UBND xã Thanh Mai</v>
      </c>
      <c r="Z49" s="117" t="s">
        <v>166</v>
      </c>
      <c r="AA49" s="114" t="s">
        <v>219</v>
      </c>
    </row>
    <row r="50" spans="1:27" s="104" customFormat="1" ht="46.9" customHeight="1" x14ac:dyDescent="0.25">
      <c r="A50" s="114">
        <v>39</v>
      </c>
      <c r="B50" s="127" t="s">
        <v>45</v>
      </c>
      <c r="C50" s="117" t="s">
        <v>166</v>
      </c>
      <c r="D50" s="114" t="s">
        <v>250</v>
      </c>
      <c r="E50" s="109">
        <v>271.7</v>
      </c>
      <c r="F50" s="123"/>
      <c r="G50" s="118">
        <v>199.8</v>
      </c>
      <c r="H50" s="118">
        <v>199.8</v>
      </c>
      <c r="I50" s="118">
        <f t="shared" si="3"/>
        <v>0</v>
      </c>
      <c r="J50" s="123"/>
      <c r="K50" s="123"/>
      <c r="L50" s="123"/>
      <c r="M50" s="123"/>
      <c r="N50" s="109">
        <f t="shared" si="4"/>
        <v>0</v>
      </c>
      <c r="O50" s="123">
        <v>0</v>
      </c>
      <c r="P50" s="123"/>
      <c r="Q50" s="109">
        <f t="shared" si="5"/>
        <v>0</v>
      </c>
      <c r="R50" s="118">
        <v>199.8</v>
      </c>
      <c r="S50" s="118"/>
      <c r="T50" s="118"/>
      <c r="U50" s="117" t="s">
        <v>203</v>
      </c>
      <c r="V50" s="114" t="s">
        <v>203</v>
      </c>
      <c r="W50" s="114" t="s">
        <v>169</v>
      </c>
      <c r="X50" s="119" t="str">
        <f t="shared" si="6"/>
        <v>UBND xã Thanh Mai</v>
      </c>
      <c r="Y50" s="119" t="str">
        <f t="shared" si="7"/>
        <v>Chủ tịch UBND xã Thanh Mai</v>
      </c>
      <c r="Z50" s="117" t="s">
        <v>166</v>
      </c>
      <c r="AA50" s="114" t="s">
        <v>219</v>
      </c>
    </row>
    <row r="51" spans="1:27" s="104" customFormat="1" ht="52.9" customHeight="1" x14ac:dyDescent="0.25">
      <c r="A51" s="114">
        <v>40</v>
      </c>
      <c r="B51" s="127" t="s">
        <v>251</v>
      </c>
      <c r="C51" s="117" t="s">
        <v>166</v>
      </c>
      <c r="D51" s="114" t="s">
        <v>252</v>
      </c>
      <c r="E51" s="109">
        <v>1542.9</v>
      </c>
      <c r="F51" s="123"/>
      <c r="G51" s="118">
        <v>1388.6</v>
      </c>
      <c r="H51" s="118">
        <v>1388.6</v>
      </c>
      <c r="I51" s="118">
        <f t="shared" si="3"/>
        <v>0</v>
      </c>
      <c r="J51" s="123"/>
      <c r="K51" s="123"/>
      <c r="L51" s="123"/>
      <c r="M51" s="123"/>
      <c r="N51" s="109">
        <f t="shared" si="4"/>
        <v>0</v>
      </c>
      <c r="O51" s="123">
        <v>0</v>
      </c>
      <c r="P51" s="123"/>
      <c r="Q51" s="109">
        <f t="shared" si="5"/>
        <v>0</v>
      </c>
      <c r="R51" s="118">
        <v>1388.6</v>
      </c>
      <c r="S51" s="118"/>
      <c r="T51" s="118"/>
      <c r="U51" s="117" t="s">
        <v>203</v>
      </c>
      <c r="V51" s="114" t="s">
        <v>203</v>
      </c>
      <c r="W51" s="114" t="s">
        <v>169</v>
      </c>
      <c r="X51" s="119" t="str">
        <f t="shared" si="6"/>
        <v>UBND xã Thanh Mai</v>
      </c>
      <c r="Y51" s="119" t="str">
        <f t="shared" si="7"/>
        <v>Chủ tịch UBND xã Thanh Mai</v>
      </c>
      <c r="Z51" s="117" t="s">
        <v>166</v>
      </c>
      <c r="AA51" s="114" t="s">
        <v>219</v>
      </c>
    </row>
    <row r="52" spans="1:27" s="104" customFormat="1" ht="55.15" customHeight="1" x14ac:dyDescent="0.25">
      <c r="A52" s="114">
        <v>41</v>
      </c>
      <c r="B52" s="127" t="s">
        <v>253</v>
      </c>
      <c r="C52" s="117" t="s">
        <v>166</v>
      </c>
      <c r="D52" s="114" t="s">
        <v>254</v>
      </c>
      <c r="E52" s="109">
        <v>258.2</v>
      </c>
      <c r="F52" s="123"/>
      <c r="G52" s="118">
        <v>192</v>
      </c>
      <c r="H52" s="118">
        <v>192</v>
      </c>
      <c r="I52" s="118">
        <f t="shared" si="3"/>
        <v>0</v>
      </c>
      <c r="J52" s="123"/>
      <c r="K52" s="123"/>
      <c r="L52" s="123"/>
      <c r="M52" s="123"/>
      <c r="N52" s="109">
        <f t="shared" si="4"/>
        <v>0</v>
      </c>
      <c r="O52" s="123">
        <v>0</v>
      </c>
      <c r="P52" s="123"/>
      <c r="Q52" s="109">
        <f t="shared" si="5"/>
        <v>0</v>
      </c>
      <c r="R52" s="118">
        <v>192</v>
      </c>
      <c r="S52" s="118"/>
      <c r="T52" s="118"/>
      <c r="U52" s="117" t="s">
        <v>203</v>
      </c>
      <c r="V52" s="114" t="s">
        <v>203</v>
      </c>
      <c r="W52" s="114" t="s">
        <v>169</v>
      </c>
      <c r="X52" s="119" t="str">
        <f t="shared" si="6"/>
        <v>UBND xã Thanh Mai</v>
      </c>
      <c r="Y52" s="119" t="str">
        <f t="shared" si="7"/>
        <v>Chủ tịch UBND xã Thanh Mai</v>
      </c>
      <c r="Z52" s="117" t="s">
        <v>166</v>
      </c>
      <c r="AA52" s="114" t="s">
        <v>219</v>
      </c>
    </row>
    <row r="53" spans="1:27" s="104" customFormat="1" ht="46.9" customHeight="1" x14ac:dyDescent="0.25">
      <c r="A53" s="114">
        <v>42</v>
      </c>
      <c r="B53" s="125" t="s">
        <v>255</v>
      </c>
      <c r="C53" s="117" t="s">
        <v>166</v>
      </c>
      <c r="D53" s="114" t="s">
        <v>256</v>
      </c>
      <c r="E53" s="109">
        <v>399.79999999999995</v>
      </c>
      <c r="F53" s="123"/>
      <c r="G53" s="118">
        <v>279.89999999999998</v>
      </c>
      <c r="H53" s="118">
        <v>279.89999999999998</v>
      </c>
      <c r="I53" s="118">
        <f t="shared" si="3"/>
        <v>0</v>
      </c>
      <c r="J53" s="123"/>
      <c r="K53" s="123"/>
      <c r="L53" s="123"/>
      <c r="M53" s="123"/>
      <c r="N53" s="109">
        <f t="shared" si="4"/>
        <v>0</v>
      </c>
      <c r="O53" s="123">
        <v>0</v>
      </c>
      <c r="P53" s="123"/>
      <c r="Q53" s="109">
        <f t="shared" si="5"/>
        <v>0</v>
      </c>
      <c r="R53" s="118">
        <v>279.89999999999998</v>
      </c>
      <c r="S53" s="118"/>
      <c r="T53" s="118"/>
      <c r="U53" s="117" t="s">
        <v>203</v>
      </c>
      <c r="V53" s="114" t="s">
        <v>203</v>
      </c>
      <c r="W53" s="114" t="s">
        <v>169</v>
      </c>
      <c r="X53" s="119" t="str">
        <f t="shared" si="6"/>
        <v>UBND xã Thanh Mai</v>
      </c>
      <c r="Y53" s="119" t="str">
        <f t="shared" si="7"/>
        <v>Chủ tịch UBND xã Thanh Mai</v>
      </c>
      <c r="Z53" s="117" t="s">
        <v>166</v>
      </c>
      <c r="AA53" s="114" t="s">
        <v>219</v>
      </c>
    </row>
    <row r="54" spans="1:27" s="104" customFormat="1" ht="46.9" customHeight="1" x14ac:dyDescent="0.25">
      <c r="A54" s="114">
        <v>43</v>
      </c>
      <c r="B54" s="125" t="s">
        <v>257</v>
      </c>
      <c r="C54" s="117" t="s">
        <v>166</v>
      </c>
      <c r="D54" s="114" t="s">
        <v>258</v>
      </c>
      <c r="E54" s="109">
        <v>149.39999999999998</v>
      </c>
      <c r="F54" s="123"/>
      <c r="G54" s="118">
        <v>104.6</v>
      </c>
      <c r="H54" s="118">
        <v>104.6</v>
      </c>
      <c r="I54" s="118">
        <f t="shared" si="3"/>
        <v>0</v>
      </c>
      <c r="J54" s="123"/>
      <c r="K54" s="123"/>
      <c r="L54" s="123"/>
      <c r="M54" s="123"/>
      <c r="N54" s="109">
        <f t="shared" si="4"/>
        <v>0</v>
      </c>
      <c r="O54" s="123">
        <v>0</v>
      </c>
      <c r="P54" s="123"/>
      <c r="Q54" s="109">
        <f t="shared" si="5"/>
        <v>0</v>
      </c>
      <c r="R54" s="118">
        <v>104.6</v>
      </c>
      <c r="S54" s="118"/>
      <c r="T54" s="118"/>
      <c r="U54" s="117" t="s">
        <v>203</v>
      </c>
      <c r="V54" s="114" t="s">
        <v>203</v>
      </c>
      <c r="W54" s="114" t="s">
        <v>169</v>
      </c>
      <c r="X54" s="119" t="str">
        <f t="shared" si="6"/>
        <v>UBND xã Thanh Mai</v>
      </c>
      <c r="Y54" s="119" t="str">
        <f t="shared" si="7"/>
        <v>Chủ tịch UBND xã Thanh Mai</v>
      </c>
      <c r="Z54" s="117" t="s">
        <v>166</v>
      </c>
      <c r="AA54" s="114" t="s">
        <v>219</v>
      </c>
    </row>
    <row r="55" spans="1:27" s="104" customFormat="1" ht="46.9" customHeight="1" x14ac:dyDescent="0.25">
      <c r="A55" s="114">
        <v>44</v>
      </c>
      <c r="B55" s="125" t="s">
        <v>259</v>
      </c>
      <c r="C55" s="117" t="s">
        <v>166</v>
      </c>
      <c r="D55" s="114" t="s">
        <v>260</v>
      </c>
      <c r="E55" s="109">
        <v>149.69999999999999</v>
      </c>
      <c r="F55" s="123"/>
      <c r="G55" s="118">
        <v>104.8</v>
      </c>
      <c r="H55" s="118">
        <v>104.8</v>
      </c>
      <c r="I55" s="118">
        <f t="shared" si="3"/>
        <v>0</v>
      </c>
      <c r="J55" s="123"/>
      <c r="K55" s="123"/>
      <c r="L55" s="123"/>
      <c r="M55" s="123"/>
      <c r="N55" s="109">
        <f t="shared" si="4"/>
        <v>0</v>
      </c>
      <c r="O55" s="123">
        <v>0</v>
      </c>
      <c r="P55" s="123"/>
      <c r="Q55" s="109">
        <f t="shared" si="5"/>
        <v>0</v>
      </c>
      <c r="R55" s="118">
        <v>104.8</v>
      </c>
      <c r="S55" s="118"/>
      <c r="T55" s="118"/>
      <c r="U55" s="117" t="s">
        <v>203</v>
      </c>
      <c r="V55" s="114" t="s">
        <v>203</v>
      </c>
      <c r="W55" s="114" t="s">
        <v>169</v>
      </c>
      <c r="X55" s="119" t="str">
        <f t="shared" si="6"/>
        <v>UBND xã Thanh Mai</v>
      </c>
      <c r="Y55" s="119" t="str">
        <f t="shared" si="7"/>
        <v>Chủ tịch UBND xã Thanh Mai</v>
      </c>
      <c r="Z55" s="117" t="s">
        <v>166</v>
      </c>
      <c r="AA55" s="114" t="s">
        <v>219</v>
      </c>
    </row>
    <row r="56" spans="1:27" s="104" customFormat="1" ht="46.9" customHeight="1" x14ac:dyDescent="0.25">
      <c r="A56" s="114">
        <v>45</v>
      </c>
      <c r="B56" s="125" t="s">
        <v>261</v>
      </c>
      <c r="C56" s="117" t="s">
        <v>166</v>
      </c>
      <c r="D56" s="114" t="s">
        <v>262</v>
      </c>
      <c r="E56" s="109">
        <v>199.2</v>
      </c>
      <c r="F56" s="123"/>
      <c r="G56" s="118">
        <v>139.4</v>
      </c>
      <c r="H56" s="118">
        <v>139.4</v>
      </c>
      <c r="I56" s="118">
        <f t="shared" si="3"/>
        <v>0</v>
      </c>
      <c r="J56" s="123"/>
      <c r="K56" s="123"/>
      <c r="L56" s="123"/>
      <c r="M56" s="123"/>
      <c r="N56" s="109">
        <f t="shared" si="4"/>
        <v>0</v>
      </c>
      <c r="O56" s="123">
        <v>0</v>
      </c>
      <c r="P56" s="123"/>
      <c r="Q56" s="109">
        <f t="shared" si="5"/>
        <v>0</v>
      </c>
      <c r="R56" s="118">
        <v>139.4</v>
      </c>
      <c r="S56" s="118"/>
      <c r="T56" s="118"/>
      <c r="U56" s="117" t="s">
        <v>203</v>
      </c>
      <c r="V56" s="114" t="s">
        <v>203</v>
      </c>
      <c r="W56" s="114" t="s">
        <v>169</v>
      </c>
      <c r="X56" s="119" t="str">
        <f t="shared" si="6"/>
        <v>UBND xã Thanh Mai</v>
      </c>
      <c r="Y56" s="119" t="str">
        <f t="shared" si="7"/>
        <v>Chủ tịch UBND xã Thanh Mai</v>
      </c>
      <c r="Z56" s="117" t="s">
        <v>166</v>
      </c>
      <c r="AA56" s="114" t="s">
        <v>219</v>
      </c>
    </row>
    <row r="57" spans="1:27" s="104" customFormat="1" ht="46.9" customHeight="1" x14ac:dyDescent="0.25">
      <c r="A57" s="114">
        <v>46</v>
      </c>
      <c r="B57" s="125" t="s">
        <v>263</v>
      </c>
      <c r="C57" s="117" t="s">
        <v>166</v>
      </c>
      <c r="D57" s="114" t="s">
        <v>264</v>
      </c>
      <c r="E57" s="109">
        <v>149.39999999999998</v>
      </c>
      <c r="F57" s="123"/>
      <c r="G57" s="118">
        <v>104.6</v>
      </c>
      <c r="H57" s="118">
        <v>104.6</v>
      </c>
      <c r="I57" s="118">
        <f t="shared" si="3"/>
        <v>0</v>
      </c>
      <c r="J57" s="123"/>
      <c r="K57" s="123"/>
      <c r="L57" s="123"/>
      <c r="M57" s="123"/>
      <c r="N57" s="109">
        <f t="shared" si="4"/>
        <v>0</v>
      </c>
      <c r="O57" s="123">
        <v>0</v>
      </c>
      <c r="P57" s="123"/>
      <c r="Q57" s="109">
        <f t="shared" si="5"/>
        <v>0</v>
      </c>
      <c r="R57" s="118">
        <v>104.6</v>
      </c>
      <c r="S57" s="118"/>
      <c r="T57" s="118"/>
      <c r="U57" s="117" t="s">
        <v>203</v>
      </c>
      <c r="V57" s="114" t="s">
        <v>203</v>
      </c>
      <c r="W57" s="114" t="s">
        <v>169</v>
      </c>
      <c r="X57" s="119" t="str">
        <f t="shared" si="6"/>
        <v>UBND xã Thanh Mai</v>
      </c>
      <c r="Y57" s="119" t="str">
        <f t="shared" si="7"/>
        <v>Chủ tịch UBND xã Thanh Mai</v>
      </c>
      <c r="Z57" s="117" t="s">
        <v>166</v>
      </c>
      <c r="AA57" s="114" t="s">
        <v>219</v>
      </c>
    </row>
    <row r="58" spans="1:27" s="104" customFormat="1" ht="46.9" customHeight="1" x14ac:dyDescent="0.25">
      <c r="A58" s="114">
        <v>47</v>
      </c>
      <c r="B58" s="125" t="s">
        <v>265</v>
      </c>
      <c r="C58" s="117" t="s">
        <v>166</v>
      </c>
      <c r="D58" s="114" t="s">
        <v>266</v>
      </c>
      <c r="E58" s="109">
        <v>399.6</v>
      </c>
      <c r="F58" s="123"/>
      <c r="G58" s="118">
        <v>279.7</v>
      </c>
      <c r="H58" s="118">
        <v>279.7</v>
      </c>
      <c r="I58" s="118">
        <f t="shared" si="3"/>
        <v>0</v>
      </c>
      <c r="J58" s="123"/>
      <c r="K58" s="123"/>
      <c r="L58" s="123"/>
      <c r="M58" s="123"/>
      <c r="N58" s="109">
        <f t="shared" si="4"/>
        <v>0</v>
      </c>
      <c r="O58" s="123">
        <v>0</v>
      </c>
      <c r="P58" s="123"/>
      <c r="Q58" s="109">
        <f t="shared" si="5"/>
        <v>0</v>
      </c>
      <c r="R58" s="118">
        <v>279.7</v>
      </c>
      <c r="S58" s="118"/>
      <c r="T58" s="118"/>
      <c r="U58" s="117" t="s">
        <v>203</v>
      </c>
      <c r="V58" s="114" t="s">
        <v>203</v>
      </c>
      <c r="W58" s="114" t="s">
        <v>169</v>
      </c>
      <c r="X58" s="119" t="str">
        <f t="shared" si="6"/>
        <v>UBND xã Thanh Mai</v>
      </c>
      <c r="Y58" s="119" t="str">
        <f t="shared" si="7"/>
        <v>Chủ tịch UBND xã Thanh Mai</v>
      </c>
      <c r="Z58" s="117" t="s">
        <v>166</v>
      </c>
      <c r="AA58" s="114" t="s">
        <v>219</v>
      </c>
    </row>
    <row r="59" spans="1:27" s="104" customFormat="1" ht="46.9" customHeight="1" x14ac:dyDescent="0.25">
      <c r="A59" s="114">
        <v>48</v>
      </c>
      <c r="B59" s="125" t="s">
        <v>267</v>
      </c>
      <c r="C59" s="117" t="s">
        <v>166</v>
      </c>
      <c r="D59" s="114" t="s">
        <v>268</v>
      </c>
      <c r="E59" s="109">
        <v>399.6</v>
      </c>
      <c r="F59" s="123"/>
      <c r="G59" s="118">
        <v>279.7</v>
      </c>
      <c r="H59" s="118">
        <v>279.7</v>
      </c>
      <c r="I59" s="118">
        <f t="shared" si="3"/>
        <v>0</v>
      </c>
      <c r="J59" s="123"/>
      <c r="K59" s="123"/>
      <c r="L59" s="123"/>
      <c r="M59" s="123"/>
      <c r="N59" s="109">
        <f t="shared" si="4"/>
        <v>0</v>
      </c>
      <c r="O59" s="123">
        <v>0</v>
      </c>
      <c r="P59" s="123"/>
      <c r="Q59" s="109">
        <f t="shared" si="5"/>
        <v>0</v>
      </c>
      <c r="R59" s="118">
        <v>279.7</v>
      </c>
      <c r="S59" s="118"/>
      <c r="T59" s="118"/>
      <c r="U59" s="117" t="s">
        <v>203</v>
      </c>
      <c r="V59" s="114" t="s">
        <v>203</v>
      </c>
      <c r="W59" s="114" t="s">
        <v>169</v>
      </c>
      <c r="X59" s="119" t="str">
        <f t="shared" si="6"/>
        <v>UBND xã Thanh Mai</v>
      </c>
      <c r="Y59" s="119" t="str">
        <f t="shared" si="7"/>
        <v>Chủ tịch UBND xã Thanh Mai</v>
      </c>
      <c r="Z59" s="117" t="s">
        <v>166</v>
      </c>
      <c r="AA59" s="114" t="s">
        <v>219</v>
      </c>
    </row>
    <row r="60" spans="1:27" s="104" customFormat="1" ht="46.9" customHeight="1" x14ac:dyDescent="0.25">
      <c r="A60" s="114">
        <v>49</v>
      </c>
      <c r="B60" s="125" t="s">
        <v>269</v>
      </c>
      <c r="C60" s="117" t="s">
        <v>166</v>
      </c>
      <c r="D60" s="114" t="s">
        <v>270</v>
      </c>
      <c r="E60" s="109">
        <v>199.70000000000002</v>
      </c>
      <c r="F60" s="123"/>
      <c r="G60" s="118">
        <v>139.80000000000001</v>
      </c>
      <c r="H60" s="118">
        <v>139.80000000000001</v>
      </c>
      <c r="I60" s="118">
        <f t="shared" si="3"/>
        <v>0</v>
      </c>
      <c r="J60" s="123"/>
      <c r="K60" s="123"/>
      <c r="L60" s="123"/>
      <c r="M60" s="123"/>
      <c r="N60" s="109">
        <f t="shared" si="4"/>
        <v>0</v>
      </c>
      <c r="O60" s="123">
        <v>0</v>
      </c>
      <c r="P60" s="123"/>
      <c r="Q60" s="109">
        <f t="shared" si="5"/>
        <v>0</v>
      </c>
      <c r="R60" s="118">
        <v>139.80000000000001</v>
      </c>
      <c r="S60" s="118"/>
      <c r="T60" s="118"/>
      <c r="U60" s="117" t="s">
        <v>203</v>
      </c>
      <c r="V60" s="114" t="s">
        <v>203</v>
      </c>
      <c r="W60" s="114" t="s">
        <v>169</v>
      </c>
      <c r="X60" s="119" t="str">
        <f t="shared" si="6"/>
        <v>UBND xã Thanh Mai</v>
      </c>
      <c r="Y60" s="119" t="str">
        <f t="shared" si="7"/>
        <v>Chủ tịch UBND xã Thanh Mai</v>
      </c>
      <c r="Z60" s="117" t="s">
        <v>166</v>
      </c>
      <c r="AA60" s="114" t="s">
        <v>219</v>
      </c>
    </row>
    <row r="61" spans="1:27" s="104" customFormat="1" ht="46.9" customHeight="1" x14ac:dyDescent="0.25">
      <c r="A61" s="114">
        <v>50</v>
      </c>
      <c r="B61" s="125" t="s">
        <v>271</v>
      </c>
      <c r="C61" s="117" t="s">
        <v>166</v>
      </c>
      <c r="D61" s="114" t="s">
        <v>272</v>
      </c>
      <c r="E61" s="109">
        <v>249.7</v>
      </c>
      <c r="F61" s="123"/>
      <c r="G61" s="118">
        <v>174.8</v>
      </c>
      <c r="H61" s="118">
        <v>174.8</v>
      </c>
      <c r="I61" s="118">
        <f t="shared" si="3"/>
        <v>0</v>
      </c>
      <c r="J61" s="123"/>
      <c r="K61" s="123"/>
      <c r="L61" s="123"/>
      <c r="M61" s="123"/>
      <c r="N61" s="109">
        <f t="shared" si="4"/>
        <v>0</v>
      </c>
      <c r="O61" s="123">
        <v>0</v>
      </c>
      <c r="P61" s="123"/>
      <c r="Q61" s="109">
        <f t="shared" si="5"/>
        <v>0</v>
      </c>
      <c r="R61" s="118">
        <v>174.8</v>
      </c>
      <c r="S61" s="118"/>
      <c r="T61" s="118"/>
      <c r="U61" s="117" t="s">
        <v>203</v>
      </c>
      <c r="V61" s="114" t="s">
        <v>203</v>
      </c>
      <c r="W61" s="114" t="s">
        <v>169</v>
      </c>
      <c r="X61" s="119" t="str">
        <f t="shared" si="6"/>
        <v>UBND xã Thanh Mai</v>
      </c>
      <c r="Y61" s="119" t="str">
        <f t="shared" si="7"/>
        <v>Chủ tịch UBND xã Thanh Mai</v>
      </c>
      <c r="Z61" s="117" t="s">
        <v>166</v>
      </c>
      <c r="AA61" s="114" t="s">
        <v>219</v>
      </c>
    </row>
    <row r="62" spans="1:27" s="104" customFormat="1" ht="78" customHeight="1" x14ac:dyDescent="0.25">
      <c r="A62" s="114">
        <v>51</v>
      </c>
      <c r="B62" s="125" t="s">
        <v>273</v>
      </c>
      <c r="C62" s="117" t="s">
        <v>166</v>
      </c>
      <c r="D62" s="114" t="s">
        <v>274</v>
      </c>
      <c r="E62" s="109">
        <v>150</v>
      </c>
      <c r="F62" s="123"/>
      <c r="G62" s="118">
        <v>105</v>
      </c>
      <c r="H62" s="118">
        <v>105</v>
      </c>
      <c r="I62" s="118">
        <f t="shared" si="3"/>
        <v>0</v>
      </c>
      <c r="J62" s="123"/>
      <c r="K62" s="123"/>
      <c r="L62" s="123"/>
      <c r="M62" s="123"/>
      <c r="N62" s="109">
        <f t="shared" si="4"/>
        <v>0</v>
      </c>
      <c r="O62" s="123">
        <v>0</v>
      </c>
      <c r="P62" s="123"/>
      <c r="Q62" s="109">
        <f t="shared" si="5"/>
        <v>0</v>
      </c>
      <c r="R62" s="118">
        <v>105</v>
      </c>
      <c r="S62" s="118"/>
      <c r="T62" s="118"/>
      <c r="U62" s="117" t="s">
        <v>275</v>
      </c>
      <c r="V62" s="114" t="s">
        <v>203</v>
      </c>
      <c r="W62" s="114" t="s">
        <v>169</v>
      </c>
      <c r="X62" s="119" t="str">
        <f t="shared" si="6"/>
        <v>UBND xã Thanh Mai</v>
      </c>
      <c r="Y62" s="119" t="str">
        <f t="shared" si="7"/>
        <v>Chủ tịch UBND xã Thanh Mai</v>
      </c>
      <c r="Z62" s="117" t="s">
        <v>166</v>
      </c>
      <c r="AA62" s="114" t="s">
        <v>219</v>
      </c>
    </row>
    <row r="63" spans="1:27" s="104" customFormat="1" ht="78" customHeight="1" x14ac:dyDescent="0.25">
      <c r="A63" s="114">
        <v>52</v>
      </c>
      <c r="B63" s="128" t="s">
        <v>276</v>
      </c>
      <c r="C63" s="117" t="s">
        <v>166</v>
      </c>
      <c r="D63" s="114" t="s">
        <v>277</v>
      </c>
      <c r="E63" s="109">
        <v>204.1</v>
      </c>
      <c r="F63" s="123"/>
      <c r="G63" s="118">
        <v>150</v>
      </c>
      <c r="H63" s="118">
        <v>150</v>
      </c>
      <c r="I63" s="118">
        <f t="shared" si="3"/>
        <v>26.088999999999999</v>
      </c>
      <c r="J63" s="123"/>
      <c r="K63" s="123"/>
      <c r="L63" s="123">
        <v>26.088999999999999</v>
      </c>
      <c r="M63" s="123"/>
      <c r="N63" s="109">
        <f t="shared" si="4"/>
        <v>26.088999999999999</v>
      </c>
      <c r="O63" s="123">
        <v>0</v>
      </c>
      <c r="P63" s="123"/>
      <c r="Q63" s="109">
        <f t="shared" si="5"/>
        <v>0</v>
      </c>
      <c r="R63" s="118">
        <v>150</v>
      </c>
      <c r="S63" s="118"/>
      <c r="T63" s="118"/>
      <c r="U63" s="117" t="s">
        <v>275</v>
      </c>
      <c r="V63" s="114" t="s">
        <v>203</v>
      </c>
      <c r="W63" s="114" t="s">
        <v>169</v>
      </c>
      <c r="X63" s="119" t="str">
        <f t="shared" si="6"/>
        <v>UBND xã Thanh Mai</v>
      </c>
      <c r="Y63" s="119" t="str">
        <f t="shared" si="7"/>
        <v>Chủ tịch UBND xã Thanh Mai</v>
      </c>
      <c r="Z63" s="117" t="s">
        <v>166</v>
      </c>
      <c r="AA63" s="114" t="s">
        <v>219</v>
      </c>
    </row>
    <row r="64" spans="1:27" s="104" customFormat="1" ht="78" customHeight="1" x14ac:dyDescent="0.25">
      <c r="A64" s="114">
        <v>53</v>
      </c>
      <c r="B64" s="128" t="s">
        <v>278</v>
      </c>
      <c r="C64" s="117" t="s">
        <v>166</v>
      </c>
      <c r="D64" s="114" t="s">
        <v>279</v>
      </c>
      <c r="E64" s="109">
        <v>408.1</v>
      </c>
      <c r="F64" s="123"/>
      <c r="G64" s="118">
        <v>300</v>
      </c>
      <c r="H64" s="118">
        <v>300</v>
      </c>
      <c r="I64" s="118">
        <f t="shared" si="3"/>
        <v>32.843000000000004</v>
      </c>
      <c r="J64" s="123"/>
      <c r="K64" s="123"/>
      <c r="L64" s="123">
        <v>32.843000000000004</v>
      </c>
      <c r="M64" s="123"/>
      <c r="N64" s="109">
        <f t="shared" si="4"/>
        <v>32.843000000000004</v>
      </c>
      <c r="O64" s="123">
        <v>0</v>
      </c>
      <c r="P64" s="123"/>
      <c r="Q64" s="109">
        <f t="shared" si="5"/>
        <v>0</v>
      </c>
      <c r="R64" s="118">
        <v>300</v>
      </c>
      <c r="S64" s="118"/>
      <c r="T64" s="118"/>
      <c r="U64" s="117" t="s">
        <v>275</v>
      </c>
      <c r="V64" s="114" t="s">
        <v>203</v>
      </c>
      <c r="W64" s="114" t="s">
        <v>169</v>
      </c>
      <c r="X64" s="119" t="str">
        <f t="shared" si="6"/>
        <v>UBND xã Thanh Mai</v>
      </c>
      <c r="Y64" s="119" t="str">
        <f t="shared" si="7"/>
        <v>Chủ tịch UBND xã Thanh Mai</v>
      </c>
      <c r="Z64" s="117" t="s">
        <v>166</v>
      </c>
      <c r="AA64" s="114" t="s">
        <v>219</v>
      </c>
    </row>
    <row r="65" spans="1:27" s="104" customFormat="1" ht="46.9" customHeight="1" x14ac:dyDescent="0.25">
      <c r="A65" s="114">
        <v>54</v>
      </c>
      <c r="B65" s="128" t="s">
        <v>280</v>
      </c>
      <c r="C65" s="117" t="s">
        <v>166</v>
      </c>
      <c r="D65" s="114" t="s">
        <v>281</v>
      </c>
      <c r="E65" s="109">
        <v>312</v>
      </c>
      <c r="F65" s="123"/>
      <c r="G65" s="118">
        <v>229.3</v>
      </c>
      <c r="H65" s="118">
        <v>229.3</v>
      </c>
      <c r="I65" s="118">
        <f t="shared" si="3"/>
        <v>0</v>
      </c>
      <c r="J65" s="123"/>
      <c r="K65" s="123"/>
      <c r="L65" s="123"/>
      <c r="M65" s="123"/>
      <c r="N65" s="109">
        <f t="shared" si="4"/>
        <v>0</v>
      </c>
      <c r="O65" s="123">
        <v>0</v>
      </c>
      <c r="P65" s="123"/>
      <c r="Q65" s="109">
        <f t="shared" si="5"/>
        <v>0</v>
      </c>
      <c r="R65" s="118">
        <v>229.3</v>
      </c>
      <c r="S65" s="118"/>
      <c r="T65" s="118"/>
      <c r="U65" s="117" t="s">
        <v>203</v>
      </c>
      <c r="V65" s="114" t="s">
        <v>203</v>
      </c>
      <c r="W65" s="114" t="s">
        <v>169</v>
      </c>
      <c r="X65" s="119" t="str">
        <f t="shared" si="6"/>
        <v>UBND xã Thanh Mai</v>
      </c>
      <c r="Y65" s="119" t="str">
        <f t="shared" si="7"/>
        <v>Chủ tịch UBND xã Thanh Mai</v>
      </c>
      <c r="Z65" s="117" t="s">
        <v>166</v>
      </c>
      <c r="AA65" s="114" t="s">
        <v>219</v>
      </c>
    </row>
    <row r="66" spans="1:27" s="104" customFormat="1" ht="78" customHeight="1" x14ac:dyDescent="0.25">
      <c r="A66" s="114">
        <v>55</v>
      </c>
      <c r="B66" s="117" t="s">
        <v>282</v>
      </c>
      <c r="C66" s="117" t="s">
        <v>166</v>
      </c>
      <c r="D66" s="114" t="s">
        <v>283</v>
      </c>
      <c r="E66" s="109">
        <v>3100</v>
      </c>
      <c r="F66" s="123"/>
      <c r="G66" s="118">
        <v>3027</v>
      </c>
      <c r="H66" s="118">
        <v>3027</v>
      </c>
      <c r="I66" s="118">
        <f t="shared" si="3"/>
        <v>0</v>
      </c>
      <c r="J66" s="118"/>
      <c r="K66" s="118"/>
      <c r="L66" s="118"/>
      <c r="M66" s="118"/>
      <c r="N66" s="109">
        <f t="shared" si="4"/>
        <v>0</v>
      </c>
      <c r="O66" s="118">
        <v>0</v>
      </c>
      <c r="P66" s="118"/>
      <c r="Q66" s="109">
        <f t="shared" si="5"/>
        <v>0</v>
      </c>
      <c r="R66" s="118">
        <v>3027</v>
      </c>
      <c r="S66" s="118"/>
      <c r="T66" s="118"/>
      <c r="U66" s="117" t="s">
        <v>275</v>
      </c>
      <c r="V66" s="114" t="s">
        <v>169</v>
      </c>
      <c r="W66" s="114" t="s">
        <v>169</v>
      </c>
      <c r="X66" s="119" t="str">
        <f t="shared" si="6"/>
        <v>UBND xã Thanh Mai</v>
      </c>
      <c r="Y66" s="119" t="str">
        <f t="shared" si="7"/>
        <v>Chủ tịch UBND xã Thanh Mai</v>
      </c>
      <c r="Z66" s="117" t="s">
        <v>166</v>
      </c>
      <c r="AA66" s="114"/>
    </row>
    <row r="67" spans="1:27" s="104" customFormat="1" ht="78" customHeight="1" x14ac:dyDescent="0.25">
      <c r="A67" s="114">
        <v>56</v>
      </c>
      <c r="B67" s="117" t="s">
        <v>284</v>
      </c>
      <c r="C67" s="117" t="s">
        <v>166</v>
      </c>
      <c r="D67" s="114" t="s">
        <v>285</v>
      </c>
      <c r="E67" s="109">
        <v>2600</v>
      </c>
      <c r="F67" s="123">
        <v>300</v>
      </c>
      <c r="G67" s="118">
        <v>205</v>
      </c>
      <c r="H67" s="118">
        <v>205</v>
      </c>
      <c r="I67" s="118">
        <f t="shared" si="3"/>
        <v>0</v>
      </c>
      <c r="J67" s="118"/>
      <c r="K67" s="118"/>
      <c r="L67" s="118"/>
      <c r="M67" s="118"/>
      <c r="N67" s="109">
        <f t="shared" si="4"/>
        <v>0</v>
      </c>
      <c r="O67" s="118">
        <v>0</v>
      </c>
      <c r="P67" s="118"/>
      <c r="Q67" s="109">
        <f t="shared" si="5"/>
        <v>0</v>
      </c>
      <c r="R67" s="118">
        <v>205</v>
      </c>
      <c r="S67" s="118"/>
      <c r="T67" s="118"/>
      <c r="U67" s="117" t="s">
        <v>275</v>
      </c>
      <c r="V67" s="114" t="s">
        <v>168</v>
      </c>
      <c r="W67" s="114" t="s">
        <v>169</v>
      </c>
      <c r="X67" s="119" t="str">
        <f t="shared" si="6"/>
        <v>UBND xã Thanh Mai</v>
      </c>
      <c r="Y67" s="119" t="str">
        <f t="shared" si="7"/>
        <v>Chủ tịch UBND xã Thanh Mai</v>
      </c>
      <c r="Z67" s="117" t="s">
        <v>166</v>
      </c>
      <c r="AA67" s="114"/>
    </row>
    <row r="68" spans="1:27" s="104" customFormat="1" ht="82.5" x14ac:dyDescent="0.25">
      <c r="A68" s="114">
        <v>57</v>
      </c>
      <c r="B68" s="117" t="s">
        <v>286</v>
      </c>
      <c r="C68" s="117" t="s">
        <v>166</v>
      </c>
      <c r="D68" s="114" t="s">
        <v>287</v>
      </c>
      <c r="E68" s="109">
        <v>1897</v>
      </c>
      <c r="F68" s="123"/>
      <c r="G68" s="118">
        <v>1048</v>
      </c>
      <c r="H68" s="118">
        <v>1048</v>
      </c>
      <c r="I68" s="118">
        <f t="shared" si="3"/>
        <v>0</v>
      </c>
      <c r="J68" s="118"/>
      <c r="K68" s="118"/>
      <c r="L68" s="118"/>
      <c r="M68" s="118"/>
      <c r="N68" s="109">
        <f t="shared" si="4"/>
        <v>0</v>
      </c>
      <c r="O68" s="118">
        <v>0</v>
      </c>
      <c r="P68" s="118"/>
      <c r="Q68" s="109">
        <f t="shared" si="5"/>
        <v>0</v>
      </c>
      <c r="R68" s="118">
        <v>1048</v>
      </c>
      <c r="S68" s="118"/>
      <c r="T68" s="118"/>
      <c r="U68" s="117" t="s">
        <v>275</v>
      </c>
      <c r="V68" s="114" t="s">
        <v>203</v>
      </c>
      <c r="W68" s="114" t="s">
        <v>169</v>
      </c>
      <c r="X68" s="119" t="str">
        <f t="shared" si="6"/>
        <v>UBND xã Thanh Mai</v>
      </c>
      <c r="Y68" s="119" t="str">
        <f t="shared" si="7"/>
        <v>Chủ tịch UBND xã Thanh Mai</v>
      </c>
      <c r="Z68" s="117" t="s">
        <v>166</v>
      </c>
      <c r="AA68" s="114"/>
    </row>
    <row r="69" spans="1:27" s="130" customFormat="1" hidden="1" x14ac:dyDescent="0.25">
      <c r="A69" s="110" t="s">
        <v>23</v>
      </c>
      <c r="B69" s="129" t="s">
        <v>288</v>
      </c>
      <c r="C69" s="129"/>
      <c r="D69" s="110">
        <f>COUNTA(B70:B84)</f>
        <v>15</v>
      </c>
      <c r="E69" s="113">
        <f>SUM(E70:E84)</f>
        <v>7466.5</v>
      </c>
      <c r="F69" s="113">
        <f t="shared" ref="F69:T69" si="8">SUM(F70:F84)</f>
        <v>109.10900000000001</v>
      </c>
      <c r="G69" s="113">
        <f t="shared" si="8"/>
        <v>6696.0000000000009</v>
      </c>
      <c r="H69" s="113">
        <f t="shared" si="8"/>
        <v>6696.0000000000009</v>
      </c>
      <c r="I69" s="118">
        <f t="shared" si="3"/>
        <v>1230.991</v>
      </c>
      <c r="J69" s="113">
        <f t="shared" si="8"/>
        <v>242.29999999999998</v>
      </c>
      <c r="K69" s="113">
        <f t="shared" si="8"/>
        <v>151.49</v>
      </c>
      <c r="L69" s="113">
        <f t="shared" si="8"/>
        <v>837.20099999999991</v>
      </c>
      <c r="M69" s="113">
        <f t="shared" si="8"/>
        <v>240.59782600000003</v>
      </c>
      <c r="N69" s="109">
        <f t="shared" si="4"/>
        <v>990.39317399999993</v>
      </c>
      <c r="O69" s="113">
        <f t="shared" si="8"/>
        <v>860.40000000000009</v>
      </c>
      <c r="P69" s="113">
        <v>714.6</v>
      </c>
      <c r="Q69" s="109">
        <f t="shared" si="5"/>
        <v>145.80000000000007</v>
      </c>
      <c r="R69" s="113">
        <f t="shared" si="8"/>
        <v>6696.0000000000009</v>
      </c>
      <c r="S69" s="113">
        <f t="shared" si="8"/>
        <v>0</v>
      </c>
      <c r="T69" s="113">
        <f t="shared" si="8"/>
        <v>0</v>
      </c>
      <c r="U69" s="110"/>
      <c r="V69" s="110"/>
      <c r="W69" s="110"/>
      <c r="X69" s="119"/>
      <c r="Y69" s="119"/>
      <c r="Z69" s="129"/>
      <c r="AA69" s="110"/>
    </row>
    <row r="70" spans="1:27" s="104" customFormat="1" ht="49.5" x14ac:dyDescent="0.25">
      <c r="A70" s="114">
        <v>58</v>
      </c>
      <c r="B70" s="124" t="s">
        <v>289</v>
      </c>
      <c r="C70" s="117" t="s">
        <v>288</v>
      </c>
      <c r="D70" s="121" t="s">
        <v>290</v>
      </c>
      <c r="E70" s="109">
        <v>1273.7</v>
      </c>
      <c r="F70" s="123"/>
      <c r="G70" s="118">
        <v>1273.7</v>
      </c>
      <c r="H70" s="118">
        <v>1273.7</v>
      </c>
      <c r="I70" s="118">
        <f t="shared" si="3"/>
        <v>208.7</v>
      </c>
      <c r="J70" s="118">
        <v>208.7</v>
      </c>
      <c r="K70" s="118"/>
      <c r="L70" s="118"/>
      <c r="M70" s="118">
        <v>57.38</v>
      </c>
      <c r="N70" s="109">
        <f t="shared" si="4"/>
        <v>151.32</v>
      </c>
      <c r="O70" s="118">
        <v>0</v>
      </c>
      <c r="P70" s="118"/>
      <c r="Q70" s="109">
        <f t="shared" si="5"/>
        <v>0</v>
      </c>
      <c r="R70" s="118">
        <v>1273.7</v>
      </c>
      <c r="S70" s="118"/>
      <c r="T70" s="118"/>
      <c r="U70" s="117" t="s">
        <v>168</v>
      </c>
      <c r="V70" s="114" t="s">
        <v>168</v>
      </c>
      <c r="W70" s="114" t="s">
        <v>169</v>
      </c>
      <c r="X70" s="119" t="str">
        <f t="shared" si="6"/>
        <v>UBND xã Thanh Mai</v>
      </c>
      <c r="Y70" s="119" t="str">
        <f t="shared" si="7"/>
        <v>Chủ tịch UBND xã Thanh Mai</v>
      </c>
      <c r="Z70" s="117" t="s">
        <v>288</v>
      </c>
      <c r="AA70" s="114" t="s">
        <v>173</v>
      </c>
    </row>
    <row r="71" spans="1:27" s="104" customFormat="1" ht="49.5" x14ac:dyDescent="0.25">
      <c r="A71" s="114">
        <v>59</v>
      </c>
      <c r="B71" s="125" t="s">
        <v>291</v>
      </c>
      <c r="C71" s="117" t="s">
        <v>288</v>
      </c>
      <c r="D71" s="114" t="s">
        <v>292</v>
      </c>
      <c r="E71" s="109">
        <v>690</v>
      </c>
      <c r="F71" s="123"/>
      <c r="G71" s="118">
        <v>690</v>
      </c>
      <c r="H71" s="118">
        <v>690</v>
      </c>
      <c r="I71" s="118">
        <f t="shared" si="3"/>
        <v>107</v>
      </c>
      <c r="J71" s="118"/>
      <c r="K71" s="118">
        <v>107</v>
      </c>
      <c r="L71" s="118"/>
      <c r="M71" s="118">
        <v>17.63</v>
      </c>
      <c r="N71" s="109">
        <f t="shared" si="4"/>
        <v>89.37</v>
      </c>
      <c r="O71" s="118">
        <v>0</v>
      </c>
      <c r="P71" s="118"/>
      <c r="Q71" s="109">
        <f t="shared" si="5"/>
        <v>0</v>
      </c>
      <c r="R71" s="118">
        <v>690</v>
      </c>
      <c r="S71" s="118"/>
      <c r="T71" s="118"/>
      <c r="U71" s="117" t="s">
        <v>168</v>
      </c>
      <c r="V71" s="114" t="s">
        <v>168</v>
      </c>
      <c r="W71" s="114" t="s">
        <v>169</v>
      </c>
      <c r="X71" s="119" t="str">
        <f t="shared" si="6"/>
        <v>UBND xã Thanh Mai</v>
      </c>
      <c r="Y71" s="119" t="str">
        <f t="shared" si="7"/>
        <v>Chủ tịch UBND xã Thanh Mai</v>
      </c>
      <c r="Z71" s="117" t="s">
        <v>288</v>
      </c>
      <c r="AA71" s="114" t="s">
        <v>173</v>
      </c>
    </row>
    <row r="72" spans="1:27" s="104" customFormat="1" ht="60" customHeight="1" x14ac:dyDescent="0.25">
      <c r="A72" s="114">
        <v>60</v>
      </c>
      <c r="B72" s="120" t="s">
        <v>293</v>
      </c>
      <c r="C72" s="117" t="s">
        <v>288</v>
      </c>
      <c r="D72" s="114" t="s">
        <v>294</v>
      </c>
      <c r="E72" s="109">
        <v>1007.3</v>
      </c>
      <c r="F72" s="123">
        <v>55.401499999999999</v>
      </c>
      <c r="G72" s="118">
        <v>1007.3000000000001</v>
      </c>
      <c r="H72" s="118">
        <v>1007.3</v>
      </c>
      <c r="I72" s="118">
        <f t="shared" si="3"/>
        <v>0</v>
      </c>
      <c r="J72" s="118"/>
      <c r="K72" s="118"/>
      <c r="L72" s="118"/>
      <c r="M72" s="118"/>
      <c r="N72" s="109">
        <f t="shared" si="4"/>
        <v>0</v>
      </c>
      <c r="O72" s="118">
        <v>453.3</v>
      </c>
      <c r="P72" s="118">
        <v>453.3</v>
      </c>
      <c r="Q72" s="109">
        <f t="shared" si="5"/>
        <v>0</v>
      </c>
      <c r="R72" s="118">
        <v>1007.3</v>
      </c>
      <c r="S72" s="118"/>
      <c r="T72" s="118"/>
      <c r="U72" s="117" t="s">
        <v>168</v>
      </c>
      <c r="V72" s="114" t="s">
        <v>168</v>
      </c>
      <c r="W72" s="114" t="s">
        <v>169</v>
      </c>
      <c r="X72" s="119" t="str">
        <f t="shared" si="6"/>
        <v>UBND xã Thanh Mai</v>
      </c>
      <c r="Y72" s="119" t="str">
        <f t="shared" si="7"/>
        <v>Chủ tịch UBND xã Thanh Mai</v>
      </c>
      <c r="Z72" s="117" t="s">
        <v>288</v>
      </c>
      <c r="AA72" s="114" t="s">
        <v>173</v>
      </c>
    </row>
    <row r="73" spans="1:27" s="104" customFormat="1" ht="63" customHeight="1" x14ac:dyDescent="0.25">
      <c r="A73" s="114">
        <v>61</v>
      </c>
      <c r="B73" s="120" t="s">
        <v>295</v>
      </c>
      <c r="C73" s="117" t="s">
        <v>288</v>
      </c>
      <c r="D73" s="114" t="s">
        <v>296</v>
      </c>
      <c r="E73" s="109">
        <v>976.49999999999989</v>
      </c>
      <c r="F73" s="123">
        <v>53.707500000000003</v>
      </c>
      <c r="G73" s="118">
        <v>976.50000000000011</v>
      </c>
      <c r="H73" s="118">
        <v>976.50000000000011</v>
      </c>
      <c r="I73" s="118">
        <f t="shared" si="3"/>
        <v>569.4</v>
      </c>
      <c r="J73" s="118"/>
      <c r="K73" s="118"/>
      <c r="L73" s="118">
        <v>569.4</v>
      </c>
      <c r="M73" s="118"/>
      <c r="N73" s="109">
        <f t="shared" si="4"/>
        <v>569.4</v>
      </c>
      <c r="O73" s="118">
        <v>407.1</v>
      </c>
      <c r="P73" s="118">
        <v>261.3</v>
      </c>
      <c r="Q73" s="109">
        <f t="shared" si="5"/>
        <v>145.80000000000001</v>
      </c>
      <c r="R73" s="118">
        <v>976.50000000000011</v>
      </c>
      <c r="S73" s="118"/>
      <c r="T73" s="118"/>
      <c r="U73" s="117" t="s">
        <v>168</v>
      </c>
      <c r="V73" s="114" t="s">
        <v>168</v>
      </c>
      <c r="W73" s="114" t="s">
        <v>169</v>
      </c>
      <c r="X73" s="119" t="str">
        <f t="shared" si="6"/>
        <v>UBND xã Thanh Mai</v>
      </c>
      <c r="Y73" s="119" t="str">
        <f t="shared" si="7"/>
        <v>Chủ tịch UBND xã Thanh Mai</v>
      </c>
      <c r="Z73" s="117" t="s">
        <v>288</v>
      </c>
      <c r="AA73" s="114" t="s">
        <v>173</v>
      </c>
    </row>
    <row r="74" spans="1:27" s="104" customFormat="1" ht="46.9" customHeight="1" x14ac:dyDescent="0.25">
      <c r="A74" s="114">
        <v>62</v>
      </c>
      <c r="B74" s="125" t="s">
        <v>297</v>
      </c>
      <c r="C74" s="117" t="s">
        <v>288</v>
      </c>
      <c r="D74" s="114" t="s">
        <v>298</v>
      </c>
      <c r="E74" s="109">
        <v>194.1</v>
      </c>
      <c r="F74" s="123"/>
      <c r="G74" s="118">
        <v>136</v>
      </c>
      <c r="H74" s="118">
        <v>136</v>
      </c>
      <c r="I74" s="118">
        <f t="shared" si="3"/>
        <v>33.6</v>
      </c>
      <c r="J74" s="118">
        <v>33.6</v>
      </c>
      <c r="K74" s="118"/>
      <c r="L74" s="118"/>
      <c r="M74" s="118"/>
      <c r="N74" s="109">
        <f t="shared" si="4"/>
        <v>33.6</v>
      </c>
      <c r="O74" s="118">
        <v>0</v>
      </c>
      <c r="P74" s="118"/>
      <c r="Q74" s="109">
        <f t="shared" si="5"/>
        <v>0</v>
      </c>
      <c r="R74" s="118">
        <v>136</v>
      </c>
      <c r="S74" s="118"/>
      <c r="T74" s="118"/>
      <c r="U74" s="117" t="s">
        <v>169</v>
      </c>
      <c r="V74" s="114" t="s">
        <v>169</v>
      </c>
      <c r="W74" s="114" t="s">
        <v>169</v>
      </c>
      <c r="X74" s="119" t="str">
        <f t="shared" si="6"/>
        <v>UBND xã Thanh Mai</v>
      </c>
      <c r="Y74" s="119" t="str">
        <f t="shared" si="7"/>
        <v>Chủ tịch UBND xã Thanh Mai</v>
      </c>
      <c r="Z74" s="117" t="s">
        <v>288</v>
      </c>
      <c r="AA74" s="114" t="s">
        <v>219</v>
      </c>
    </row>
    <row r="75" spans="1:27" s="104" customFormat="1" ht="46.9" customHeight="1" x14ac:dyDescent="0.25">
      <c r="A75" s="114">
        <v>63</v>
      </c>
      <c r="B75" s="125" t="s">
        <v>299</v>
      </c>
      <c r="C75" s="117" t="s">
        <v>288</v>
      </c>
      <c r="D75" s="114" t="s">
        <v>300</v>
      </c>
      <c r="E75" s="109">
        <v>168</v>
      </c>
      <c r="F75" s="123"/>
      <c r="G75" s="118">
        <v>116.6</v>
      </c>
      <c r="H75" s="118">
        <v>116.6</v>
      </c>
      <c r="I75" s="118">
        <f t="shared" si="3"/>
        <v>44.49</v>
      </c>
      <c r="J75" s="123"/>
      <c r="K75" s="123">
        <v>44.49</v>
      </c>
      <c r="L75" s="123"/>
      <c r="M75" s="123">
        <v>31.876619999999999</v>
      </c>
      <c r="N75" s="109">
        <f t="shared" si="4"/>
        <v>12.613380000000003</v>
      </c>
      <c r="O75" s="123">
        <v>0</v>
      </c>
      <c r="P75" s="123"/>
      <c r="Q75" s="109">
        <f t="shared" si="5"/>
        <v>0</v>
      </c>
      <c r="R75" s="118">
        <v>116.6</v>
      </c>
      <c r="S75" s="118"/>
      <c r="T75" s="118"/>
      <c r="U75" s="117" t="s">
        <v>203</v>
      </c>
      <c r="V75" s="114" t="s">
        <v>203</v>
      </c>
      <c r="W75" s="114" t="s">
        <v>169</v>
      </c>
      <c r="X75" s="119" t="str">
        <f t="shared" si="6"/>
        <v>UBND xã Thanh Mai</v>
      </c>
      <c r="Y75" s="119" t="str">
        <f t="shared" si="7"/>
        <v>Chủ tịch UBND xã Thanh Mai</v>
      </c>
      <c r="Z75" s="117" t="s">
        <v>288</v>
      </c>
      <c r="AA75" s="114" t="s">
        <v>219</v>
      </c>
    </row>
    <row r="76" spans="1:27" s="104" customFormat="1" ht="78" customHeight="1" x14ac:dyDescent="0.25">
      <c r="A76" s="114">
        <v>64</v>
      </c>
      <c r="B76" s="125" t="s">
        <v>301</v>
      </c>
      <c r="C76" s="117" t="s">
        <v>288</v>
      </c>
      <c r="D76" s="114" t="s">
        <v>302</v>
      </c>
      <c r="E76" s="109">
        <v>910</v>
      </c>
      <c r="F76" s="123"/>
      <c r="G76" s="118">
        <v>799</v>
      </c>
      <c r="H76" s="118">
        <v>799</v>
      </c>
      <c r="I76" s="118">
        <f t="shared" si="3"/>
        <v>0</v>
      </c>
      <c r="J76" s="123"/>
      <c r="K76" s="123"/>
      <c r="L76" s="123"/>
      <c r="M76" s="123"/>
      <c r="N76" s="109">
        <f t="shared" si="4"/>
        <v>0</v>
      </c>
      <c r="O76" s="123">
        <v>0</v>
      </c>
      <c r="P76" s="123"/>
      <c r="Q76" s="109">
        <f t="shared" si="5"/>
        <v>0</v>
      </c>
      <c r="R76" s="118">
        <v>799</v>
      </c>
      <c r="S76" s="118"/>
      <c r="T76" s="118"/>
      <c r="U76" s="117" t="s">
        <v>275</v>
      </c>
      <c r="V76" s="114" t="s">
        <v>203</v>
      </c>
      <c r="W76" s="114" t="s">
        <v>169</v>
      </c>
      <c r="X76" s="119" t="str">
        <f t="shared" si="6"/>
        <v>UBND xã Thanh Mai</v>
      </c>
      <c r="Y76" s="119" t="str">
        <f t="shared" si="7"/>
        <v>Chủ tịch UBND xã Thanh Mai</v>
      </c>
      <c r="Z76" s="117" t="s">
        <v>288</v>
      </c>
      <c r="AA76" s="114" t="s">
        <v>219</v>
      </c>
    </row>
    <row r="77" spans="1:27" s="104" customFormat="1" ht="78" customHeight="1" x14ac:dyDescent="0.25">
      <c r="A77" s="114">
        <v>65</v>
      </c>
      <c r="B77" s="125" t="s">
        <v>303</v>
      </c>
      <c r="C77" s="117" t="s">
        <v>288</v>
      </c>
      <c r="D77" s="114" t="s">
        <v>304</v>
      </c>
      <c r="E77" s="109">
        <v>973</v>
      </c>
      <c r="F77" s="123"/>
      <c r="G77" s="118">
        <v>681.1</v>
      </c>
      <c r="H77" s="118">
        <v>681.1</v>
      </c>
      <c r="I77" s="118">
        <f t="shared" ref="I77:I107" si="9">SUM(J77:L77)</f>
        <v>0</v>
      </c>
      <c r="J77" s="123"/>
      <c r="K77" s="123"/>
      <c r="L77" s="123"/>
      <c r="M77" s="123"/>
      <c r="N77" s="109">
        <f t="shared" ref="N77:N110" si="10">I77-M77</f>
        <v>0</v>
      </c>
      <c r="O77" s="123">
        <v>0</v>
      </c>
      <c r="P77" s="123"/>
      <c r="Q77" s="109">
        <f t="shared" ref="Q77:Q107" si="11">O77-P77</f>
        <v>0</v>
      </c>
      <c r="R77" s="118">
        <v>681.1</v>
      </c>
      <c r="S77" s="118"/>
      <c r="T77" s="118"/>
      <c r="U77" s="117" t="s">
        <v>275</v>
      </c>
      <c r="V77" s="114" t="s">
        <v>203</v>
      </c>
      <c r="W77" s="114" t="s">
        <v>169</v>
      </c>
      <c r="X77" s="119" t="str">
        <f t="shared" ref="X77:X110" si="12">W77</f>
        <v>UBND xã Thanh Mai</v>
      </c>
      <c r="Y77" s="119" t="str">
        <f t="shared" ref="Y77:Y107" si="13">CONCATENATE("Chủ tịch ",X77)</f>
        <v>Chủ tịch UBND xã Thanh Mai</v>
      </c>
      <c r="Z77" s="117" t="s">
        <v>288</v>
      </c>
      <c r="AA77" s="114" t="s">
        <v>219</v>
      </c>
    </row>
    <row r="78" spans="1:27" s="104" customFormat="1" ht="46.9" customHeight="1" x14ac:dyDescent="0.25">
      <c r="A78" s="114">
        <v>66</v>
      </c>
      <c r="B78" s="131" t="s">
        <v>305</v>
      </c>
      <c r="C78" s="117" t="s">
        <v>288</v>
      </c>
      <c r="D78" s="114" t="s">
        <v>306</v>
      </c>
      <c r="E78" s="109">
        <v>150.69999999999999</v>
      </c>
      <c r="F78" s="123"/>
      <c r="G78" s="118">
        <v>110.8</v>
      </c>
      <c r="H78" s="118">
        <v>110.8</v>
      </c>
      <c r="I78" s="118">
        <f t="shared" si="9"/>
        <v>110.8</v>
      </c>
      <c r="J78" s="123"/>
      <c r="K78" s="123"/>
      <c r="L78" s="123">
        <v>110.8</v>
      </c>
      <c r="M78" s="123">
        <v>80.750279000000006</v>
      </c>
      <c r="N78" s="109">
        <f t="shared" si="10"/>
        <v>30.049720999999991</v>
      </c>
      <c r="O78" s="123">
        <v>0</v>
      </c>
      <c r="P78" s="123"/>
      <c r="Q78" s="109">
        <f t="shared" si="11"/>
        <v>0</v>
      </c>
      <c r="R78" s="118">
        <v>110.8</v>
      </c>
      <c r="S78" s="118"/>
      <c r="T78" s="118"/>
      <c r="U78" s="117" t="s">
        <v>203</v>
      </c>
      <c r="V78" s="114" t="s">
        <v>203</v>
      </c>
      <c r="W78" s="114" t="s">
        <v>169</v>
      </c>
      <c r="X78" s="119" t="str">
        <f t="shared" si="12"/>
        <v>UBND xã Thanh Mai</v>
      </c>
      <c r="Y78" s="119" t="str">
        <f t="shared" si="13"/>
        <v>Chủ tịch UBND xã Thanh Mai</v>
      </c>
      <c r="Z78" s="117" t="s">
        <v>288</v>
      </c>
      <c r="AA78" s="114" t="s">
        <v>219</v>
      </c>
    </row>
    <row r="79" spans="1:27" s="104" customFormat="1" ht="46.9" customHeight="1" x14ac:dyDescent="0.25">
      <c r="A79" s="114">
        <v>67</v>
      </c>
      <c r="B79" s="131" t="s">
        <v>307</v>
      </c>
      <c r="C79" s="117" t="s">
        <v>288</v>
      </c>
      <c r="D79" s="114" t="s">
        <v>308</v>
      </c>
      <c r="E79" s="109">
        <v>250.5</v>
      </c>
      <c r="F79" s="123"/>
      <c r="G79" s="118">
        <v>184.20000000000002</v>
      </c>
      <c r="H79" s="118">
        <v>184.20000000000002</v>
      </c>
      <c r="I79" s="118">
        <f t="shared" si="9"/>
        <v>41.965000000000003</v>
      </c>
      <c r="J79" s="123"/>
      <c r="K79" s="123"/>
      <c r="L79" s="123">
        <v>41.965000000000003</v>
      </c>
      <c r="M79" s="123">
        <v>26.166764000000001</v>
      </c>
      <c r="N79" s="109">
        <f t="shared" si="10"/>
        <v>15.798236000000003</v>
      </c>
      <c r="O79" s="123">
        <v>0</v>
      </c>
      <c r="P79" s="123"/>
      <c r="Q79" s="109">
        <f t="shared" si="11"/>
        <v>0</v>
      </c>
      <c r="R79" s="118">
        <v>184.20000000000002</v>
      </c>
      <c r="S79" s="118"/>
      <c r="T79" s="118"/>
      <c r="U79" s="117" t="s">
        <v>203</v>
      </c>
      <c r="V79" s="114" t="s">
        <v>203</v>
      </c>
      <c r="W79" s="114" t="s">
        <v>169</v>
      </c>
      <c r="X79" s="119" t="str">
        <f t="shared" si="12"/>
        <v>UBND xã Thanh Mai</v>
      </c>
      <c r="Y79" s="119" t="str">
        <f t="shared" si="13"/>
        <v>Chủ tịch UBND xã Thanh Mai</v>
      </c>
      <c r="Z79" s="117" t="s">
        <v>288</v>
      </c>
      <c r="AA79" s="114" t="s">
        <v>219</v>
      </c>
    </row>
    <row r="80" spans="1:27" s="104" customFormat="1" ht="126.6" customHeight="1" x14ac:dyDescent="0.25">
      <c r="A80" s="114">
        <v>68</v>
      </c>
      <c r="B80" s="127" t="s">
        <v>309</v>
      </c>
      <c r="C80" s="117" t="s">
        <v>288</v>
      </c>
      <c r="D80" s="114" t="s">
        <v>310</v>
      </c>
      <c r="E80" s="109">
        <v>149.19999999999999</v>
      </c>
      <c r="F80" s="123"/>
      <c r="G80" s="118">
        <v>109.60000000000001</v>
      </c>
      <c r="H80" s="118">
        <v>109.60000000000001</v>
      </c>
      <c r="I80" s="118">
        <f t="shared" si="9"/>
        <v>25.407</v>
      </c>
      <c r="J80" s="123"/>
      <c r="K80" s="123"/>
      <c r="L80" s="123">
        <v>25.407</v>
      </c>
      <c r="M80" s="123">
        <v>11.784407</v>
      </c>
      <c r="N80" s="109">
        <f t="shared" si="10"/>
        <v>13.622593</v>
      </c>
      <c r="O80" s="123">
        <v>0</v>
      </c>
      <c r="P80" s="123"/>
      <c r="Q80" s="109">
        <f t="shared" si="11"/>
        <v>0</v>
      </c>
      <c r="R80" s="118">
        <v>109.60000000000001</v>
      </c>
      <c r="S80" s="118"/>
      <c r="T80" s="118"/>
      <c r="U80" s="117" t="s">
        <v>203</v>
      </c>
      <c r="V80" s="114" t="s">
        <v>203</v>
      </c>
      <c r="W80" s="114" t="s">
        <v>169</v>
      </c>
      <c r="X80" s="119" t="str">
        <f t="shared" si="12"/>
        <v>UBND xã Thanh Mai</v>
      </c>
      <c r="Y80" s="119" t="str">
        <f t="shared" si="13"/>
        <v>Chủ tịch UBND xã Thanh Mai</v>
      </c>
      <c r="Z80" s="117" t="s">
        <v>288</v>
      </c>
      <c r="AA80" s="114" t="s">
        <v>219</v>
      </c>
    </row>
    <row r="81" spans="1:27" s="104" customFormat="1" ht="78" customHeight="1" x14ac:dyDescent="0.25">
      <c r="A81" s="114">
        <v>69</v>
      </c>
      <c r="B81" s="128" t="s">
        <v>311</v>
      </c>
      <c r="C81" s="117" t="s">
        <v>288</v>
      </c>
      <c r="D81" s="114" t="s">
        <v>312</v>
      </c>
      <c r="E81" s="109">
        <v>341.2</v>
      </c>
      <c r="F81" s="123"/>
      <c r="G81" s="118">
        <v>250.70000000000002</v>
      </c>
      <c r="H81" s="118">
        <v>250.70000000000002</v>
      </c>
      <c r="I81" s="118">
        <f t="shared" si="9"/>
        <v>15.8</v>
      </c>
      <c r="J81" s="123"/>
      <c r="K81" s="123"/>
      <c r="L81" s="123">
        <v>15.8</v>
      </c>
      <c r="M81" s="123"/>
      <c r="N81" s="109">
        <f t="shared" si="10"/>
        <v>15.8</v>
      </c>
      <c r="O81" s="123">
        <v>0</v>
      </c>
      <c r="P81" s="123"/>
      <c r="Q81" s="109">
        <f t="shared" si="11"/>
        <v>0</v>
      </c>
      <c r="R81" s="118">
        <v>250.70000000000002</v>
      </c>
      <c r="S81" s="118"/>
      <c r="T81" s="118"/>
      <c r="U81" s="117" t="s">
        <v>275</v>
      </c>
      <c r="V81" s="114" t="s">
        <v>203</v>
      </c>
      <c r="W81" s="114" t="s">
        <v>169</v>
      </c>
      <c r="X81" s="119" t="str">
        <f t="shared" si="12"/>
        <v>UBND xã Thanh Mai</v>
      </c>
      <c r="Y81" s="119" t="str">
        <f t="shared" si="13"/>
        <v>Chủ tịch UBND xã Thanh Mai</v>
      </c>
      <c r="Z81" s="117" t="s">
        <v>288</v>
      </c>
      <c r="AA81" s="114" t="s">
        <v>219</v>
      </c>
    </row>
    <row r="82" spans="1:27" s="104" customFormat="1" ht="46.9" customHeight="1" x14ac:dyDescent="0.25">
      <c r="A82" s="114">
        <v>70</v>
      </c>
      <c r="B82" s="127" t="s">
        <v>313</v>
      </c>
      <c r="C82" s="117" t="s">
        <v>288</v>
      </c>
      <c r="D82" s="114" t="s">
        <v>314</v>
      </c>
      <c r="E82" s="109">
        <v>41.5</v>
      </c>
      <c r="F82" s="123"/>
      <c r="G82" s="118">
        <v>30.5</v>
      </c>
      <c r="H82" s="118">
        <v>30.5</v>
      </c>
      <c r="I82" s="118">
        <f t="shared" si="9"/>
        <v>9.8949999999999996</v>
      </c>
      <c r="J82" s="123"/>
      <c r="K82" s="123"/>
      <c r="L82" s="123">
        <v>9.8949999999999996</v>
      </c>
      <c r="M82" s="123">
        <v>9.8692930000000008</v>
      </c>
      <c r="N82" s="109">
        <f t="shared" si="10"/>
        <v>2.5706999999998814E-2</v>
      </c>
      <c r="O82" s="123">
        <v>0</v>
      </c>
      <c r="P82" s="123"/>
      <c r="Q82" s="109">
        <f t="shared" si="11"/>
        <v>0</v>
      </c>
      <c r="R82" s="118">
        <v>30.5</v>
      </c>
      <c r="S82" s="118"/>
      <c r="T82" s="118"/>
      <c r="U82" s="117" t="s">
        <v>203</v>
      </c>
      <c r="V82" s="114" t="s">
        <v>203</v>
      </c>
      <c r="W82" s="114" t="s">
        <v>169</v>
      </c>
      <c r="X82" s="119" t="str">
        <f t="shared" si="12"/>
        <v>UBND xã Thanh Mai</v>
      </c>
      <c r="Y82" s="119" t="str">
        <f t="shared" si="13"/>
        <v>Chủ tịch UBND xã Thanh Mai</v>
      </c>
      <c r="Z82" s="117" t="s">
        <v>288</v>
      </c>
      <c r="AA82" s="114" t="s">
        <v>219</v>
      </c>
    </row>
    <row r="83" spans="1:27" s="104" customFormat="1" ht="70.900000000000006" customHeight="1" x14ac:dyDescent="0.25">
      <c r="A83" s="114">
        <v>71</v>
      </c>
      <c r="B83" s="127" t="s">
        <v>315</v>
      </c>
      <c r="C83" s="117" t="s">
        <v>288</v>
      </c>
      <c r="D83" s="114" t="s">
        <v>316</v>
      </c>
      <c r="E83" s="109">
        <v>40.799999999999997</v>
      </c>
      <c r="F83" s="123"/>
      <c r="G83" s="118">
        <v>30</v>
      </c>
      <c r="H83" s="118">
        <v>30</v>
      </c>
      <c r="I83" s="118">
        <f t="shared" si="9"/>
        <v>7.9</v>
      </c>
      <c r="J83" s="123"/>
      <c r="K83" s="123"/>
      <c r="L83" s="123">
        <v>7.9</v>
      </c>
      <c r="M83" s="123">
        <v>5.1404629999999996</v>
      </c>
      <c r="N83" s="109">
        <f t="shared" si="10"/>
        <v>2.7595370000000008</v>
      </c>
      <c r="O83" s="123">
        <v>0</v>
      </c>
      <c r="P83" s="123"/>
      <c r="Q83" s="109">
        <f t="shared" si="11"/>
        <v>0</v>
      </c>
      <c r="R83" s="118">
        <v>30</v>
      </c>
      <c r="S83" s="118"/>
      <c r="T83" s="118"/>
      <c r="U83" s="117" t="s">
        <v>203</v>
      </c>
      <c r="V83" s="114" t="s">
        <v>203</v>
      </c>
      <c r="W83" s="114" t="s">
        <v>169</v>
      </c>
      <c r="X83" s="119" t="str">
        <f t="shared" si="12"/>
        <v>UBND xã Thanh Mai</v>
      </c>
      <c r="Y83" s="119" t="str">
        <f t="shared" si="13"/>
        <v>Chủ tịch UBND xã Thanh Mai</v>
      </c>
      <c r="Z83" s="117" t="s">
        <v>288</v>
      </c>
      <c r="AA83" s="114" t="s">
        <v>219</v>
      </c>
    </row>
    <row r="84" spans="1:27" s="104" customFormat="1" ht="82.5" x14ac:dyDescent="0.25">
      <c r="A84" s="114">
        <v>72</v>
      </c>
      <c r="B84" s="117" t="s">
        <v>317</v>
      </c>
      <c r="C84" s="117" t="s">
        <v>288</v>
      </c>
      <c r="D84" s="114" t="s">
        <v>318</v>
      </c>
      <c r="E84" s="109">
        <v>300</v>
      </c>
      <c r="F84" s="123"/>
      <c r="G84" s="118">
        <v>300</v>
      </c>
      <c r="H84" s="118">
        <v>300</v>
      </c>
      <c r="I84" s="118">
        <f t="shared" si="9"/>
        <v>56.033999999999999</v>
      </c>
      <c r="J84" s="118"/>
      <c r="K84" s="118"/>
      <c r="L84" s="118">
        <v>56.033999999999999</v>
      </c>
      <c r="M84" s="118"/>
      <c r="N84" s="109">
        <f t="shared" si="10"/>
        <v>56.033999999999999</v>
      </c>
      <c r="O84" s="118">
        <v>0</v>
      </c>
      <c r="P84" s="118"/>
      <c r="Q84" s="109">
        <f t="shared" si="11"/>
        <v>0</v>
      </c>
      <c r="R84" s="118">
        <v>300</v>
      </c>
      <c r="S84" s="118"/>
      <c r="T84" s="118"/>
      <c r="U84" s="117" t="s">
        <v>275</v>
      </c>
      <c r="V84" s="114" t="s">
        <v>203</v>
      </c>
      <c r="W84" s="114" t="s">
        <v>169</v>
      </c>
      <c r="X84" s="119" t="str">
        <f t="shared" si="12"/>
        <v>UBND xã Thanh Mai</v>
      </c>
      <c r="Y84" s="119" t="str">
        <f t="shared" si="13"/>
        <v>Chủ tịch UBND xã Thanh Mai</v>
      </c>
      <c r="Z84" s="117" t="s">
        <v>288</v>
      </c>
      <c r="AA84" s="114"/>
    </row>
    <row r="85" spans="1:27" s="130" customFormat="1" hidden="1" x14ac:dyDescent="0.25">
      <c r="A85" s="110" t="s">
        <v>25</v>
      </c>
      <c r="B85" s="116" t="s">
        <v>319</v>
      </c>
      <c r="C85" s="129"/>
      <c r="D85" s="110">
        <f>COUNTA(B86:C110)</f>
        <v>47</v>
      </c>
      <c r="E85" s="113">
        <f>SUM(E86:E110)</f>
        <v>16642.725999999999</v>
      </c>
      <c r="F85" s="113">
        <f t="shared" ref="F85:Q85" si="14">SUM(F86:F110)</f>
        <v>250.64599999999999</v>
      </c>
      <c r="G85" s="113">
        <f t="shared" si="14"/>
        <v>17277.295999999998</v>
      </c>
      <c r="H85" s="113">
        <f t="shared" si="14"/>
        <v>16447.295999999998</v>
      </c>
      <c r="I85" s="113">
        <f t="shared" si="14"/>
        <v>1353</v>
      </c>
      <c r="J85" s="113">
        <f t="shared" si="14"/>
        <v>0</v>
      </c>
      <c r="K85" s="113">
        <f t="shared" si="14"/>
        <v>0</v>
      </c>
      <c r="L85" s="113">
        <f t="shared" si="14"/>
        <v>1228</v>
      </c>
      <c r="M85" s="113">
        <f t="shared" si="14"/>
        <v>475.46600000000001</v>
      </c>
      <c r="N85" s="113">
        <f t="shared" si="14"/>
        <v>877.53399999999999</v>
      </c>
      <c r="O85" s="113">
        <f t="shared" si="14"/>
        <v>10813.895999999999</v>
      </c>
      <c r="P85" s="113">
        <f t="shared" si="14"/>
        <v>3712.3650000000002</v>
      </c>
      <c r="Q85" s="113">
        <f t="shared" si="14"/>
        <v>7101.5310000000009</v>
      </c>
      <c r="R85" s="113">
        <f t="shared" ref="R85:T85" si="15">SUM(R86:R107)</f>
        <v>15416.24</v>
      </c>
      <c r="S85" s="113">
        <f t="shared" si="15"/>
        <v>0</v>
      </c>
      <c r="T85" s="113">
        <f t="shared" si="15"/>
        <v>0</v>
      </c>
      <c r="U85" s="110"/>
      <c r="V85" s="110"/>
      <c r="W85" s="110"/>
      <c r="X85" s="119"/>
      <c r="Y85" s="119"/>
      <c r="Z85" s="129"/>
      <c r="AA85" s="110"/>
    </row>
    <row r="86" spans="1:27" s="104" customFormat="1" ht="49.5" x14ac:dyDescent="0.25">
      <c r="A86" s="114">
        <v>73</v>
      </c>
      <c r="B86" s="117" t="s">
        <v>320</v>
      </c>
      <c r="C86" s="117" t="s">
        <v>321</v>
      </c>
      <c r="D86" s="109"/>
      <c r="E86" s="109">
        <v>1100</v>
      </c>
      <c r="F86" s="113"/>
      <c r="G86" s="118">
        <v>1100</v>
      </c>
      <c r="H86" s="118">
        <v>1100</v>
      </c>
      <c r="I86" s="118">
        <f t="shared" si="9"/>
        <v>0</v>
      </c>
      <c r="J86" s="113"/>
      <c r="K86" s="113"/>
      <c r="L86" s="109"/>
      <c r="M86" s="109"/>
      <c r="N86" s="109">
        <f t="shared" si="10"/>
        <v>0</v>
      </c>
      <c r="O86" s="118">
        <v>132</v>
      </c>
      <c r="P86" s="113">
        <v>44</v>
      </c>
      <c r="Q86" s="109">
        <f t="shared" si="11"/>
        <v>88</v>
      </c>
      <c r="R86" s="118">
        <v>1100</v>
      </c>
      <c r="S86" s="109"/>
      <c r="T86" s="109"/>
      <c r="U86" s="117" t="s">
        <v>203</v>
      </c>
      <c r="V86" s="114" t="s">
        <v>203</v>
      </c>
      <c r="W86" s="114" t="s">
        <v>169</v>
      </c>
      <c r="X86" s="119" t="str">
        <f t="shared" si="12"/>
        <v>UBND xã Thanh Mai</v>
      </c>
      <c r="Y86" s="119" t="str">
        <f t="shared" si="13"/>
        <v>Chủ tịch UBND xã Thanh Mai</v>
      </c>
      <c r="Z86" s="117" t="s">
        <v>321</v>
      </c>
      <c r="AA86" s="114" t="s">
        <v>170</v>
      </c>
    </row>
    <row r="87" spans="1:27" s="104" customFormat="1" ht="49.5" x14ac:dyDescent="0.25">
      <c r="A87" s="114">
        <v>74</v>
      </c>
      <c r="B87" s="117" t="s">
        <v>322</v>
      </c>
      <c r="C87" s="117" t="s">
        <v>321</v>
      </c>
      <c r="D87" s="109"/>
      <c r="E87" s="109">
        <v>1100</v>
      </c>
      <c r="F87" s="113"/>
      <c r="G87" s="118">
        <v>1100</v>
      </c>
      <c r="H87" s="118">
        <v>1100</v>
      </c>
      <c r="I87" s="118">
        <f t="shared" si="9"/>
        <v>0</v>
      </c>
      <c r="J87" s="113"/>
      <c r="K87" s="113"/>
      <c r="L87" s="109"/>
      <c r="M87" s="109"/>
      <c r="N87" s="109">
        <f t="shared" si="10"/>
        <v>0</v>
      </c>
      <c r="O87" s="118">
        <v>924</v>
      </c>
      <c r="P87" s="113"/>
      <c r="Q87" s="109">
        <f t="shared" si="11"/>
        <v>924</v>
      </c>
      <c r="R87" s="118">
        <v>1100</v>
      </c>
      <c r="S87" s="109"/>
      <c r="T87" s="109"/>
      <c r="U87" s="117" t="s">
        <v>169</v>
      </c>
      <c r="V87" s="114" t="s">
        <v>169</v>
      </c>
      <c r="W87" s="114" t="s">
        <v>169</v>
      </c>
      <c r="X87" s="119" t="str">
        <f t="shared" si="12"/>
        <v>UBND xã Thanh Mai</v>
      </c>
      <c r="Y87" s="119" t="str">
        <f t="shared" si="13"/>
        <v>Chủ tịch UBND xã Thanh Mai</v>
      </c>
      <c r="Z87" s="117" t="s">
        <v>321</v>
      </c>
      <c r="AA87" s="114" t="s">
        <v>170</v>
      </c>
    </row>
    <row r="88" spans="1:27" s="104" customFormat="1" ht="79.900000000000006" customHeight="1" x14ac:dyDescent="0.25">
      <c r="A88" s="114">
        <v>75</v>
      </c>
      <c r="B88" s="120" t="s">
        <v>323</v>
      </c>
      <c r="C88" s="117" t="s">
        <v>319</v>
      </c>
      <c r="D88" s="114" t="s">
        <v>324</v>
      </c>
      <c r="E88" s="109">
        <v>1264.3</v>
      </c>
      <c r="F88" s="123">
        <v>92.229500000000002</v>
      </c>
      <c r="G88" s="118">
        <v>1676.8999999999999</v>
      </c>
      <c r="H88" s="118">
        <v>1676.9</v>
      </c>
      <c r="I88" s="118">
        <f t="shared" si="9"/>
        <v>0</v>
      </c>
      <c r="J88" s="118"/>
      <c r="K88" s="118"/>
      <c r="L88" s="118"/>
      <c r="M88" s="118"/>
      <c r="N88" s="109">
        <f t="shared" si="10"/>
        <v>0</v>
      </c>
      <c r="O88" s="118">
        <v>412.6</v>
      </c>
      <c r="P88" s="118">
        <v>345.2</v>
      </c>
      <c r="Q88" s="109">
        <f t="shared" si="11"/>
        <v>67.400000000000034</v>
      </c>
      <c r="R88" s="118">
        <v>1676.9</v>
      </c>
      <c r="S88" s="118"/>
      <c r="T88" s="118"/>
      <c r="U88" s="117" t="s">
        <v>169</v>
      </c>
      <c r="V88" s="114" t="s">
        <v>169</v>
      </c>
      <c r="W88" s="114" t="s">
        <v>169</v>
      </c>
      <c r="X88" s="119" t="str">
        <f t="shared" si="12"/>
        <v>UBND xã Thanh Mai</v>
      </c>
      <c r="Y88" s="119" t="str">
        <f t="shared" si="13"/>
        <v>Chủ tịch UBND xã Thanh Mai</v>
      </c>
      <c r="Z88" s="117" t="s">
        <v>319</v>
      </c>
      <c r="AA88" s="114" t="s">
        <v>173</v>
      </c>
    </row>
    <row r="89" spans="1:27" s="104" customFormat="1" ht="70.900000000000006" customHeight="1" x14ac:dyDescent="0.25">
      <c r="A89" s="114">
        <v>76</v>
      </c>
      <c r="B89" s="117" t="s">
        <v>325</v>
      </c>
      <c r="C89" s="117" t="s">
        <v>319</v>
      </c>
      <c r="D89" s="114" t="s">
        <v>326</v>
      </c>
      <c r="E89" s="109">
        <v>859.69999999999993</v>
      </c>
      <c r="F89" s="123">
        <v>72.742999999999995</v>
      </c>
      <c r="G89" s="118">
        <v>1587.6</v>
      </c>
      <c r="H89" s="118">
        <v>1587.6</v>
      </c>
      <c r="I89" s="118">
        <f t="shared" si="9"/>
        <v>459.7</v>
      </c>
      <c r="J89" s="118"/>
      <c r="K89" s="118"/>
      <c r="L89" s="118">
        <v>459.7</v>
      </c>
      <c r="M89" s="118">
        <v>400</v>
      </c>
      <c r="N89" s="109">
        <f t="shared" si="10"/>
        <v>59.699999999999989</v>
      </c>
      <c r="O89" s="118">
        <v>727.9</v>
      </c>
      <c r="P89" s="118">
        <v>471</v>
      </c>
      <c r="Q89" s="109">
        <f t="shared" si="11"/>
        <v>256.89999999999998</v>
      </c>
      <c r="R89" s="118">
        <v>1587.6</v>
      </c>
      <c r="S89" s="118"/>
      <c r="T89" s="118"/>
      <c r="U89" s="117" t="s">
        <v>169</v>
      </c>
      <c r="V89" s="114" t="s">
        <v>169</v>
      </c>
      <c r="W89" s="114" t="s">
        <v>169</v>
      </c>
      <c r="X89" s="119" t="str">
        <f t="shared" si="12"/>
        <v>UBND xã Thanh Mai</v>
      </c>
      <c r="Y89" s="119" t="str">
        <f t="shared" si="13"/>
        <v>Chủ tịch UBND xã Thanh Mai</v>
      </c>
      <c r="Z89" s="117" t="s">
        <v>319</v>
      </c>
      <c r="AA89" s="114" t="s">
        <v>173</v>
      </c>
    </row>
    <row r="90" spans="1:27" s="104" customFormat="1" ht="70.900000000000006" customHeight="1" x14ac:dyDescent="0.25">
      <c r="A90" s="114">
        <v>77</v>
      </c>
      <c r="B90" s="117" t="s">
        <v>327</v>
      </c>
      <c r="C90" s="117" t="s">
        <v>319</v>
      </c>
      <c r="D90" s="114" t="s">
        <v>328</v>
      </c>
      <c r="E90" s="109">
        <v>330</v>
      </c>
      <c r="F90" s="123">
        <v>27.923500000000001</v>
      </c>
      <c r="G90" s="118">
        <v>507.7</v>
      </c>
      <c r="H90" s="118">
        <v>507.70000000000005</v>
      </c>
      <c r="I90" s="118">
        <f t="shared" si="9"/>
        <v>7.3000000000000007</v>
      </c>
      <c r="J90" s="118"/>
      <c r="K90" s="118"/>
      <c r="L90" s="118">
        <v>7.3000000000000007</v>
      </c>
      <c r="M90" s="118">
        <v>0.46600000000000003</v>
      </c>
      <c r="N90" s="109">
        <f t="shared" si="10"/>
        <v>6.8340000000000005</v>
      </c>
      <c r="O90" s="118">
        <v>177.70000000000002</v>
      </c>
      <c r="P90" s="118">
        <v>177.7</v>
      </c>
      <c r="Q90" s="109">
        <f t="shared" si="11"/>
        <v>0</v>
      </c>
      <c r="R90" s="118">
        <v>507.70000000000005</v>
      </c>
      <c r="S90" s="118"/>
      <c r="T90" s="118"/>
      <c r="U90" s="117" t="s">
        <v>169</v>
      </c>
      <c r="V90" s="114" t="s">
        <v>169</v>
      </c>
      <c r="W90" s="114" t="s">
        <v>169</v>
      </c>
      <c r="X90" s="119" t="str">
        <f t="shared" si="12"/>
        <v>UBND xã Thanh Mai</v>
      </c>
      <c r="Y90" s="119" t="str">
        <f t="shared" si="13"/>
        <v>Chủ tịch UBND xã Thanh Mai</v>
      </c>
      <c r="Z90" s="117" t="s">
        <v>319</v>
      </c>
      <c r="AA90" s="114" t="s">
        <v>173</v>
      </c>
    </row>
    <row r="91" spans="1:27" s="104" customFormat="1" ht="92.45" customHeight="1" x14ac:dyDescent="0.25">
      <c r="A91" s="114">
        <v>78</v>
      </c>
      <c r="B91" s="117" t="s">
        <v>329</v>
      </c>
      <c r="C91" s="117" t="s">
        <v>319</v>
      </c>
      <c r="D91" s="114" t="s">
        <v>330</v>
      </c>
      <c r="E91" s="109">
        <v>1133.73</v>
      </c>
      <c r="F91" s="123"/>
      <c r="G91" s="118">
        <v>1039.0999999999999</v>
      </c>
      <c r="H91" s="118">
        <v>1039.0999999999999</v>
      </c>
      <c r="I91" s="118">
        <f t="shared" si="9"/>
        <v>0</v>
      </c>
      <c r="J91" s="118"/>
      <c r="K91" s="118"/>
      <c r="L91" s="118"/>
      <c r="M91" s="118"/>
      <c r="N91" s="109">
        <f t="shared" si="10"/>
        <v>0</v>
      </c>
      <c r="O91" s="118">
        <v>1039.0999999999999</v>
      </c>
      <c r="P91" s="118">
        <v>938.6</v>
      </c>
      <c r="Q91" s="109">
        <f t="shared" si="11"/>
        <v>100.49999999999989</v>
      </c>
      <c r="R91" s="118">
        <v>1039.0999999999999</v>
      </c>
      <c r="S91" s="118"/>
      <c r="T91" s="118"/>
      <c r="U91" s="117" t="s">
        <v>186</v>
      </c>
      <c r="V91" s="114" t="s">
        <v>169</v>
      </c>
      <c r="W91" s="114" t="s">
        <v>169</v>
      </c>
      <c r="X91" s="119" t="str">
        <f t="shared" si="12"/>
        <v>UBND xã Thanh Mai</v>
      </c>
      <c r="Y91" s="119" t="str">
        <f t="shared" si="13"/>
        <v>Chủ tịch UBND xã Thanh Mai</v>
      </c>
      <c r="Z91" s="117" t="s">
        <v>319</v>
      </c>
      <c r="AA91" s="114" t="s">
        <v>173</v>
      </c>
    </row>
    <row r="92" spans="1:27" s="104" customFormat="1" ht="64.150000000000006" customHeight="1" x14ac:dyDescent="0.25">
      <c r="A92" s="114">
        <v>79</v>
      </c>
      <c r="B92" s="117" t="s">
        <v>331</v>
      </c>
      <c r="C92" s="117" t="s">
        <v>319</v>
      </c>
      <c r="D92" s="114" t="s">
        <v>332</v>
      </c>
      <c r="E92" s="109">
        <v>336</v>
      </c>
      <c r="F92" s="123"/>
      <c r="G92" s="118">
        <v>336</v>
      </c>
      <c r="H92" s="118">
        <v>336</v>
      </c>
      <c r="I92" s="118">
        <f t="shared" si="9"/>
        <v>0</v>
      </c>
      <c r="J92" s="118"/>
      <c r="K92" s="118"/>
      <c r="L92" s="118"/>
      <c r="M92" s="118"/>
      <c r="N92" s="109">
        <f t="shared" si="10"/>
        <v>0</v>
      </c>
      <c r="O92" s="118">
        <v>336</v>
      </c>
      <c r="P92" s="118"/>
      <c r="Q92" s="109">
        <f t="shared" si="11"/>
        <v>336</v>
      </c>
      <c r="R92" s="118">
        <v>336</v>
      </c>
      <c r="S92" s="118"/>
      <c r="T92" s="118"/>
      <c r="U92" s="117" t="s">
        <v>169</v>
      </c>
      <c r="V92" s="114" t="s">
        <v>169</v>
      </c>
      <c r="W92" s="114" t="s">
        <v>169</v>
      </c>
      <c r="X92" s="119" t="str">
        <f t="shared" si="12"/>
        <v>UBND xã Thanh Mai</v>
      </c>
      <c r="Y92" s="119" t="str">
        <f t="shared" si="13"/>
        <v>Chủ tịch UBND xã Thanh Mai</v>
      </c>
      <c r="Z92" s="117" t="s">
        <v>319</v>
      </c>
      <c r="AA92" s="114" t="s">
        <v>173</v>
      </c>
    </row>
    <row r="93" spans="1:27" s="104" customFormat="1" ht="73.900000000000006" customHeight="1" x14ac:dyDescent="0.25">
      <c r="A93" s="114">
        <v>80</v>
      </c>
      <c r="B93" s="117" t="s">
        <v>333</v>
      </c>
      <c r="C93" s="117" t="s">
        <v>319</v>
      </c>
      <c r="D93" s="114" t="s">
        <v>334</v>
      </c>
      <c r="E93" s="109">
        <v>467.8</v>
      </c>
      <c r="F93" s="123"/>
      <c r="G93" s="118">
        <v>467.8</v>
      </c>
      <c r="H93" s="118">
        <v>467.8</v>
      </c>
      <c r="I93" s="118">
        <f t="shared" si="9"/>
        <v>0</v>
      </c>
      <c r="J93" s="118"/>
      <c r="K93" s="118"/>
      <c r="L93" s="118"/>
      <c r="M93" s="118"/>
      <c r="N93" s="109">
        <f t="shared" si="10"/>
        <v>0</v>
      </c>
      <c r="O93" s="118">
        <v>467.8</v>
      </c>
      <c r="P93" s="118">
        <v>457.07</v>
      </c>
      <c r="Q93" s="109">
        <f t="shared" si="11"/>
        <v>10.730000000000018</v>
      </c>
      <c r="R93" s="118">
        <v>467.8</v>
      </c>
      <c r="S93" s="118"/>
      <c r="T93" s="118"/>
      <c r="U93" s="117" t="s">
        <v>169</v>
      </c>
      <c r="V93" s="114" t="s">
        <v>169</v>
      </c>
      <c r="W93" s="114" t="s">
        <v>169</v>
      </c>
      <c r="X93" s="119" t="str">
        <f t="shared" si="12"/>
        <v>UBND xã Thanh Mai</v>
      </c>
      <c r="Y93" s="119" t="str">
        <f t="shared" si="13"/>
        <v>Chủ tịch UBND xã Thanh Mai</v>
      </c>
      <c r="Z93" s="117" t="s">
        <v>319</v>
      </c>
      <c r="AA93" s="114" t="s">
        <v>173</v>
      </c>
    </row>
    <row r="94" spans="1:27" s="104" customFormat="1" ht="58.15" customHeight="1" x14ac:dyDescent="0.25">
      <c r="A94" s="114">
        <v>81</v>
      </c>
      <c r="B94" s="117" t="s">
        <v>335</v>
      </c>
      <c r="C94" s="117" t="s">
        <v>319</v>
      </c>
      <c r="D94" s="114" t="s">
        <v>336</v>
      </c>
      <c r="E94" s="109">
        <v>155.9</v>
      </c>
      <c r="F94" s="123"/>
      <c r="G94" s="118">
        <v>155.9</v>
      </c>
      <c r="H94" s="118">
        <v>155.9</v>
      </c>
      <c r="I94" s="118">
        <f t="shared" si="9"/>
        <v>0</v>
      </c>
      <c r="J94" s="118"/>
      <c r="K94" s="118"/>
      <c r="L94" s="118"/>
      <c r="M94" s="118"/>
      <c r="N94" s="109">
        <f t="shared" si="10"/>
        <v>0</v>
      </c>
      <c r="O94" s="118">
        <v>155.9</v>
      </c>
      <c r="P94" s="118"/>
      <c r="Q94" s="109">
        <f t="shared" si="11"/>
        <v>155.9</v>
      </c>
      <c r="R94" s="118">
        <v>155.9</v>
      </c>
      <c r="S94" s="118"/>
      <c r="T94" s="118"/>
      <c r="U94" s="117" t="s">
        <v>169</v>
      </c>
      <c r="V94" s="114" t="s">
        <v>169</v>
      </c>
      <c r="W94" s="114" t="s">
        <v>169</v>
      </c>
      <c r="X94" s="119" t="str">
        <f t="shared" si="12"/>
        <v>UBND xã Thanh Mai</v>
      </c>
      <c r="Y94" s="119" t="str">
        <f t="shared" si="13"/>
        <v>Chủ tịch UBND xã Thanh Mai</v>
      </c>
      <c r="Z94" s="117" t="s">
        <v>319</v>
      </c>
      <c r="AA94" s="114" t="s">
        <v>173</v>
      </c>
    </row>
    <row r="95" spans="1:27" s="104" customFormat="1" ht="62.45" customHeight="1" x14ac:dyDescent="0.25">
      <c r="A95" s="114">
        <v>82</v>
      </c>
      <c r="B95" s="125" t="s">
        <v>337</v>
      </c>
      <c r="C95" s="117" t="s">
        <v>319</v>
      </c>
      <c r="D95" s="114" t="s">
        <v>338</v>
      </c>
      <c r="E95" s="109">
        <v>1050</v>
      </c>
      <c r="F95" s="123">
        <v>57.75</v>
      </c>
      <c r="G95" s="118">
        <v>1050</v>
      </c>
      <c r="H95" s="118">
        <v>1050</v>
      </c>
      <c r="I95" s="118">
        <f t="shared" si="9"/>
        <v>0</v>
      </c>
      <c r="J95" s="118"/>
      <c r="K95" s="118"/>
      <c r="L95" s="118"/>
      <c r="M95" s="118"/>
      <c r="N95" s="109">
        <f t="shared" si="10"/>
        <v>0</v>
      </c>
      <c r="O95" s="118">
        <v>472.5</v>
      </c>
      <c r="P95" s="118">
        <v>446</v>
      </c>
      <c r="Q95" s="109">
        <f t="shared" si="11"/>
        <v>26.5</v>
      </c>
      <c r="R95" s="118">
        <v>1050</v>
      </c>
      <c r="S95" s="118"/>
      <c r="T95" s="118"/>
      <c r="U95" s="117" t="s">
        <v>186</v>
      </c>
      <c r="V95" s="114" t="s">
        <v>168</v>
      </c>
      <c r="W95" s="114" t="s">
        <v>169</v>
      </c>
      <c r="X95" s="119" t="str">
        <f t="shared" si="12"/>
        <v>UBND xã Thanh Mai</v>
      </c>
      <c r="Y95" s="119" t="str">
        <f t="shared" si="13"/>
        <v>Chủ tịch UBND xã Thanh Mai</v>
      </c>
      <c r="Z95" s="117" t="s">
        <v>319</v>
      </c>
      <c r="AA95" s="114" t="s">
        <v>173</v>
      </c>
    </row>
    <row r="96" spans="1:27" s="104" customFormat="1" ht="58.9" customHeight="1" x14ac:dyDescent="0.25">
      <c r="A96" s="114">
        <v>83</v>
      </c>
      <c r="B96" s="120" t="s">
        <v>339</v>
      </c>
      <c r="C96" s="117" t="s">
        <v>319</v>
      </c>
      <c r="D96" s="132" t="s">
        <v>340</v>
      </c>
      <c r="E96" s="109">
        <v>215.74</v>
      </c>
      <c r="F96" s="123"/>
      <c r="G96" s="118">
        <v>215.74</v>
      </c>
      <c r="H96" s="118">
        <v>215.74</v>
      </c>
      <c r="I96" s="118">
        <f t="shared" si="9"/>
        <v>0</v>
      </c>
      <c r="J96" s="118"/>
      <c r="K96" s="118"/>
      <c r="L96" s="118"/>
      <c r="M96" s="118"/>
      <c r="N96" s="109">
        <f t="shared" si="10"/>
        <v>0</v>
      </c>
      <c r="O96" s="118">
        <v>215.74</v>
      </c>
      <c r="P96" s="118"/>
      <c r="Q96" s="109">
        <f t="shared" si="11"/>
        <v>215.74</v>
      </c>
      <c r="R96" s="118">
        <v>215.74</v>
      </c>
      <c r="S96" s="118"/>
      <c r="T96" s="118"/>
      <c r="U96" s="117" t="s">
        <v>168</v>
      </c>
      <c r="V96" s="114" t="s">
        <v>168</v>
      </c>
      <c r="W96" s="114" t="s">
        <v>169</v>
      </c>
      <c r="X96" s="119" t="str">
        <f t="shared" si="12"/>
        <v>UBND xã Thanh Mai</v>
      </c>
      <c r="Y96" s="119" t="str">
        <f t="shared" si="13"/>
        <v>Chủ tịch UBND xã Thanh Mai</v>
      </c>
      <c r="Z96" s="117" t="s">
        <v>319</v>
      </c>
      <c r="AA96" s="114" t="s">
        <v>173</v>
      </c>
    </row>
    <row r="97" spans="1:27" s="104" customFormat="1" ht="62.45" customHeight="1" x14ac:dyDescent="0.25">
      <c r="A97" s="114">
        <v>84</v>
      </c>
      <c r="B97" s="120" t="s">
        <v>341</v>
      </c>
      <c r="C97" s="117" t="s">
        <v>319</v>
      </c>
      <c r="D97" s="114" t="s">
        <v>342</v>
      </c>
      <c r="E97" s="109">
        <v>609</v>
      </c>
      <c r="F97" s="123"/>
      <c r="G97" s="118">
        <v>609</v>
      </c>
      <c r="H97" s="118">
        <v>609</v>
      </c>
      <c r="I97" s="118">
        <f t="shared" si="9"/>
        <v>0</v>
      </c>
      <c r="J97" s="118"/>
      <c r="K97" s="118"/>
      <c r="L97" s="118"/>
      <c r="M97" s="118"/>
      <c r="N97" s="109">
        <f t="shared" si="10"/>
        <v>0</v>
      </c>
      <c r="O97" s="118">
        <v>609</v>
      </c>
      <c r="P97" s="118">
        <v>66.5</v>
      </c>
      <c r="Q97" s="109">
        <f t="shared" si="11"/>
        <v>542.5</v>
      </c>
      <c r="R97" s="118">
        <v>609</v>
      </c>
      <c r="S97" s="118"/>
      <c r="T97" s="118"/>
      <c r="U97" s="117" t="s">
        <v>186</v>
      </c>
      <c r="V97" s="114" t="s">
        <v>168</v>
      </c>
      <c r="W97" s="114" t="s">
        <v>169</v>
      </c>
      <c r="X97" s="119" t="str">
        <f t="shared" si="12"/>
        <v>UBND xã Thanh Mai</v>
      </c>
      <c r="Y97" s="119" t="str">
        <f t="shared" si="13"/>
        <v>Chủ tịch UBND xã Thanh Mai</v>
      </c>
      <c r="Z97" s="117" t="s">
        <v>319</v>
      </c>
      <c r="AA97" s="114" t="s">
        <v>173</v>
      </c>
    </row>
    <row r="98" spans="1:27" s="104" customFormat="1" ht="64.900000000000006" customHeight="1" x14ac:dyDescent="0.25">
      <c r="A98" s="114">
        <v>85</v>
      </c>
      <c r="B98" s="120" t="s">
        <v>343</v>
      </c>
      <c r="C98" s="117" t="s">
        <v>319</v>
      </c>
      <c r="D98" s="114" t="s">
        <v>344</v>
      </c>
      <c r="E98" s="109">
        <v>718</v>
      </c>
      <c r="F98" s="123"/>
      <c r="G98" s="118">
        <v>718</v>
      </c>
      <c r="H98" s="118">
        <v>718</v>
      </c>
      <c r="I98" s="118">
        <f t="shared" si="9"/>
        <v>0</v>
      </c>
      <c r="J98" s="118"/>
      <c r="K98" s="118"/>
      <c r="L98" s="118"/>
      <c r="M98" s="118"/>
      <c r="N98" s="109">
        <f t="shared" si="10"/>
        <v>0</v>
      </c>
      <c r="O98" s="118">
        <v>718</v>
      </c>
      <c r="P98" s="118"/>
      <c r="Q98" s="109">
        <f t="shared" si="11"/>
        <v>718</v>
      </c>
      <c r="R98" s="118">
        <v>718</v>
      </c>
      <c r="S98" s="118"/>
      <c r="T98" s="118"/>
      <c r="U98" s="117" t="s">
        <v>168</v>
      </c>
      <c r="V98" s="114" t="s">
        <v>168</v>
      </c>
      <c r="W98" s="114" t="s">
        <v>169</v>
      </c>
      <c r="X98" s="119" t="str">
        <f t="shared" si="12"/>
        <v>UBND xã Thanh Mai</v>
      </c>
      <c r="Y98" s="119" t="str">
        <f t="shared" si="13"/>
        <v>Chủ tịch UBND xã Thanh Mai</v>
      </c>
      <c r="Z98" s="117" t="s">
        <v>319</v>
      </c>
      <c r="AA98" s="114" t="s">
        <v>173</v>
      </c>
    </row>
    <row r="99" spans="1:27" s="104" customFormat="1" ht="61.9" customHeight="1" x14ac:dyDescent="0.25">
      <c r="A99" s="114">
        <v>86</v>
      </c>
      <c r="B99" s="126" t="s">
        <v>345</v>
      </c>
      <c r="C99" s="117" t="s">
        <v>319</v>
      </c>
      <c r="D99" s="114" t="s">
        <v>346</v>
      </c>
      <c r="E99" s="109">
        <v>136.5</v>
      </c>
      <c r="F99" s="123"/>
      <c r="G99" s="118">
        <v>136.5</v>
      </c>
      <c r="H99" s="118">
        <v>136.5</v>
      </c>
      <c r="I99" s="118">
        <f t="shared" si="9"/>
        <v>0</v>
      </c>
      <c r="J99" s="118"/>
      <c r="K99" s="118"/>
      <c r="L99" s="118"/>
      <c r="M99" s="118"/>
      <c r="N99" s="109">
        <f t="shared" si="10"/>
        <v>0</v>
      </c>
      <c r="O99" s="118">
        <v>136.5</v>
      </c>
      <c r="P99" s="118">
        <v>136.5</v>
      </c>
      <c r="Q99" s="109">
        <f t="shared" si="11"/>
        <v>0</v>
      </c>
      <c r="R99" s="118">
        <v>136.5</v>
      </c>
      <c r="S99" s="118"/>
      <c r="T99" s="118"/>
      <c r="U99" s="117" t="s">
        <v>203</v>
      </c>
      <c r="V99" s="114" t="s">
        <v>203</v>
      </c>
      <c r="W99" s="114" t="s">
        <v>169</v>
      </c>
      <c r="X99" s="119" t="str">
        <f t="shared" si="12"/>
        <v>UBND xã Thanh Mai</v>
      </c>
      <c r="Y99" s="119" t="str">
        <f t="shared" si="13"/>
        <v>Chủ tịch UBND xã Thanh Mai</v>
      </c>
      <c r="Z99" s="117" t="s">
        <v>319</v>
      </c>
      <c r="AA99" s="114" t="s">
        <v>173</v>
      </c>
    </row>
    <row r="100" spans="1:27" s="104" customFormat="1" ht="78" customHeight="1" x14ac:dyDescent="0.25">
      <c r="A100" s="114">
        <v>87</v>
      </c>
      <c r="B100" s="126" t="s">
        <v>347</v>
      </c>
      <c r="C100" s="117" t="s">
        <v>319</v>
      </c>
      <c r="D100" s="114" t="s">
        <v>348</v>
      </c>
      <c r="E100" s="109">
        <v>319.5</v>
      </c>
      <c r="F100" s="123"/>
      <c r="G100" s="118">
        <v>319.5</v>
      </c>
      <c r="H100" s="118">
        <v>319.5</v>
      </c>
      <c r="I100" s="118">
        <f t="shared" si="9"/>
        <v>0</v>
      </c>
      <c r="J100" s="118"/>
      <c r="K100" s="118"/>
      <c r="L100" s="118"/>
      <c r="M100" s="118"/>
      <c r="N100" s="109">
        <f t="shared" si="10"/>
        <v>0</v>
      </c>
      <c r="O100" s="118">
        <v>319.5</v>
      </c>
      <c r="P100" s="118">
        <v>319.5</v>
      </c>
      <c r="Q100" s="109">
        <f t="shared" si="11"/>
        <v>0</v>
      </c>
      <c r="R100" s="118">
        <v>319.5</v>
      </c>
      <c r="S100" s="118"/>
      <c r="T100" s="118"/>
      <c r="U100" s="117" t="s">
        <v>203</v>
      </c>
      <c r="V100" s="114" t="s">
        <v>203</v>
      </c>
      <c r="W100" s="114" t="s">
        <v>169</v>
      </c>
      <c r="X100" s="119" t="str">
        <f t="shared" si="12"/>
        <v>UBND xã Thanh Mai</v>
      </c>
      <c r="Y100" s="119" t="str">
        <f t="shared" si="13"/>
        <v>Chủ tịch UBND xã Thanh Mai</v>
      </c>
      <c r="Z100" s="117" t="s">
        <v>319</v>
      </c>
      <c r="AA100" s="114" t="s">
        <v>173</v>
      </c>
    </row>
    <row r="101" spans="1:27" s="104" customFormat="1" ht="78" customHeight="1" x14ac:dyDescent="0.25">
      <c r="A101" s="114">
        <v>88</v>
      </c>
      <c r="B101" s="131" t="s">
        <v>349</v>
      </c>
      <c r="C101" s="117" t="s">
        <v>319</v>
      </c>
      <c r="D101" s="114" t="s">
        <v>350</v>
      </c>
      <c r="E101" s="109">
        <v>1568.5</v>
      </c>
      <c r="F101" s="123"/>
      <c r="G101" s="118">
        <v>1152.9000000000001</v>
      </c>
      <c r="H101" s="118">
        <v>1152.9000000000001</v>
      </c>
      <c r="I101" s="118">
        <f t="shared" si="9"/>
        <v>761</v>
      </c>
      <c r="J101" s="123"/>
      <c r="K101" s="123"/>
      <c r="L101" s="123">
        <v>761</v>
      </c>
      <c r="M101" s="123"/>
      <c r="N101" s="109">
        <f t="shared" si="10"/>
        <v>761</v>
      </c>
      <c r="O101" s="123">
        <v>0</v>
      </c>
      <c r="P101" s="123"/>
      <c r="Q101" s="109">
        <f t="shared" si="11"/>
        <v>0</v>
      </c>
      <c r="R101" s="118">
        <v>1152.9000000000001</v>
      </c>
      <c r="S101" s="118"/>
      <c r="T101" s="118"/>
      <c r="U101" s="117" t="s">
        <v>275</v>
      </c>
      <c r="V101" s="114" t="s">
        <v>203</v>
      </c>
      <c r="W101" s="114" t="s">
        <v>169</v>
      </c>
      <c r="X101" s="119" t="str">
        <f t="shared" si="12"/>
        <v>UBND xã Thanh Mai</v>
      </c>
      <c r="Y101" s="119" t="str">
        <f t="shared" si="13"/>
        <v>Chủ tịch UBND xã Thanh Mai</v>
      </c>
      <c r="Z101" s="117" t="s">
        <v>319</v>
      </c>
      <c r="AA101" s="114" t="s">
        <v>219</v>
      </c>
    </row>
    <row r="102" spans="1:27" s="104" customFormat="1" ht="46.9" customHeight="1" x14ac:dyDescent="0.25">
      <c r="A102" s="114">
        <v>89</v>
      </c>
      <c r="B102" s="131" t="s">
        <v>351</v>
      </c>
      <c r="C102" s="117" t="s">
        <v>319</v>
      </c>
      <c r="D102" s="114" t="s">
        <v>352</v>
      </c>
      <c r="E102" s="109">
        <v>136.5</v>
      </c>
      <c r="F102" s="123"/>
      <c r="G102" s="118">
        <v>294</v>
      </c>
      <c r="H102" s="118">
        <v>294</v>
      </c>
      <c r="I102" s="118">
        <f t="shared" si="9"/>
        <v>0</v>
      </c>
      <c r="J102" s="123"/>
      <c r="K102" s="123"/>
      <c r="L102" s="123"/>
      <c r="M102" s="123"/>
      <c r="N102" s="109">
        <f t="shared" si="10"/>
        <v>0</v>
      </c>
      <c r="O102" s="123">
        <v>294</v>
      </c>
      <c r="P102" s="123"/>
      <c r="Q102" s="109">
        <f t="shared" si="11"/>
        <v>294</v>
      </c>
      <c r="R102" s="118">
        <v>294</v>
      </c>
      <c r="S102" s="118"/>
      <c r="T102" s="118"/>
      <c r="U102" s="117" t="s">
        <v>203</v>
      </c>
      <c r="V102" s="114" t="s">
        <v>203</v>
      </c>
      <c r="W102" s="114" t="s">
        <v>169</v>
      </c>
      <c r="X102" s="119" t="str">
        <f t="shared" si="12"/>
        <v>UBND xã Thanh Mai</v>
      </c>
      <c r="Y102" s="119" t="str">
        <f t="shared" si="13"/>
        <v>Chủ tịch UBND xã Thanh Mai</v>
      </c>
      <c r="Z102" s="117" t="s">
        <v>319</v>
      </c>
      <c r="AA102" s="114" t="s">
        <v>219</v>
      </c>
    </row>
    <row r="103" spans="1:27" s="104" customFormat="1" ht="78" customHeight="1" x14ac:dyDescent="0.25">
      <c r="A103" s="114">
        <v>90</v>
      </c>
      <c r="B103" s="131" t="s">
        <v>353</v>
      </c>
      <c r="C103" s="117" t="s">
        <v>319</v>
      </c>
      <c r="D103" s="114"/>
      <c r="E103" s="109">
        <v>1758</v>
      </c>
      <c r="F103" s="123"/>
      <c r="G103" s="118">
        <v>1758.1000000000001</v>
      </c>
      <c r="H103" s="118">
        <v>1758.1000000000001</v>
      </c>
      <c r="I103" s="118">
        <f t="shared" si="9"/>
        <v>0</v>
      </c>
      <c r="J103" s="123"/>
      <c r="K103" s="123"/>
      <c r="L103" s="123"/>
      <c r="M103" s="123"/>
      <c r="N103" s="109">
        <f t="shared" si="10"/>
        <v>0</v>
      </c>
      <c r="O103" s="123">
        <v>1758.1000000000001</v>
      </c>
      <c r="P103" s="123">
        <v>161.6</v>
      </c>
      <c r="Q103" s="109">
        <f t="shared" si="11"/>
        <v>1596.5000000000002</v>
      </c>
      <c r="R103" s="118">
        <v>1758.1000000000001</v>
      </c>
      <c r="S103" s="118"/>
      <c r="T103" s="118"/>
      <c r="U103" s="117" t="s">
        <v>275</v>
      </c>
      <c r="V103" s="114" t="s">
        <v>203</v>
      </c>
      <c r="W103" s="114" t="s">
        <v>169</v>
      </c>
      <c r="X103" s="119" t="str">
        <f t="shared" si="12"/>
        <v>UBND xã Thanh Mai</v>
      </c>
      <c r="Y103" s="119" t="str">
        <f t="shared" si="13"/>
        <v>Chủ tịch UBND xã Thanh Mai</v>
      </c>
      <c r="Z103" s="117" t="s">
        <v>319</v>
      </c>
      <c r="AA103" s="114" t="s">
        <v>219</v>
      </c>
    </row>
    <row r="104" spans="1:27" s="104" customFormat="1" ht="57" customHeight="1" x14ac:dyDescent="0.25">
      <c r="A104" s="114">
        <v>91</v>
      </c>
      <c r="B104" s="131" t="s">
        <v>354</v>
      </c>
      <c r="C104" s="117" t="s">
        <v>319</v>
      </c>
      <c r="D104" s="114" t="s">
        <v>352</v>
      </c>
      <c r="E104" s="109">
        <v>183.79999999999998</v>
      </c>
      <c r="F104" s="123"/>
      <c r="G104" s="118">
        <v>183.79999999999998</v>
      </c>
      <c r="H104" s="118">
        <v>183.79999999999998</v>
      </c>
      <c r="I104" s="118">
        <f t="shared" si="9"/>
        <v>0</v>
      </c>
      <c r="J104" s="123"/>
      <c r="K104" s="123"/>
      <c r="L104" s="123"/>
      <c r="M104" s="123"/>
      <c r="N104" s="109">
        <f t="shared" si="10"/>
        <v>0</v>
      </c>
      <c r="O104" s="123">
        <v>183.79999999999998</v>
      </c>
      <c r="P104" s="123"/>
      <c r="Q104" s="109">
        <f t="shared" si="11"/>
        <v>183.79999999999998</v>
      </c>
      <c r="R104" s="118">
        <v>183.79999999999998</v>
      </c>
      <c r="S104" s="118"/>
      <c r="T104" s="118"/>
      <c r="U104" s="117" t="s">
        <v>203</v>
      </c>
      <c r="V104" s="114" t="s">
        <v>203</v>
      </c>
      <c r="W104" s="114" t="s">
        <v>169</v>
      </c>
      <c r="X104" s="119" t="str">
        <f t="shared" si="12"/>
        <v>UBND xã Thanh Mai</v>
      </c>
      <c r="Y104" s="119" t="str">
        <f t="shared" si="13"/>
        <v>Chủ tịch UBND xã Thanh Mai</v>
      </c>
      <c r="Z104" s="117" t="s">
        <v>319</v>
      </c>
      <c r="AA104" s="114" t="s">
        <v>219</v>
      </c>
    </row>
    <row r="105" spans="1:27" s="104" customFormat="1" ht="78" customHeight="1" x14ac:dyDescent="0.25">
      <c r="A105" s="114">
        <v>92</v>
      </c>
      <c r="B105" s="127" t="s">
        <v>355</v>
      </c>
      <c r="C105" s="117" t="s">
        <v>319</v>
      </c>
      <c r="D105" s="114"/>
      <c r="E105" s="109">
        <v>622.6</v>
      </c>
      <c r="F105" s="123"/>
      <c r="G105" s="118">
        <v>622.6</v>
      </c>
      <c r="H105" s="118">
        <v>622.6</v>
      </c>
      <c r="I105" s="118">
        <f t="shared" si="9"/>
        <v>0</v>
      </c>
      <c r="J105" s="123"/>
      <c r="K105" s="123"/>
      <c r="L105" s="123"/>
      <c r="M105" s="123"/>
      <c r="N105" s="109">
        <f t="shared" si="10"/>
        <v>0</v>
      </c>
      <c r="O105" s="123">
        <v>622.6</v>
      </c>
      <c r="P105" s="123">
        <v>63</v>
      </c>
      <c r="Q105" s="109">
        <f t="shared" si="11"/>
        <v>559.6</v>
      </c>
      <c r="R105" s="118">
        <v>622.6</v>
      </c>
      <c r="S105" s="118"/>
      <c r="T105" s="118"/>
      <c r="U105" s="117" t="s">
        <v>275</v>
      </c>
      <c r="V105" s="114" t="s">
        <v>203</v>
      </c>
      <c r="W105" s="114" t="s">
        <v>169</v>
      </c>
      <c r="X105" s="119" t="str">
        <f t="shared" si="12"/>
        <v>UBND xã Thanh Mai</v>
      </c>
      <c r="Y105" s="119" t="str">
        <f t="shared" si="13"/>
        <v>Chủ tịch UBND xã Thanh Mai</v>
      </c>
      <c r="Z105" s="117" t="s">
        <v>319</v>
      </c>
      <c r="AA105" s="114" t="s">
        <v>219</v>
      </c>
    </row>
    <row r="106" spans="1:27" s="104" customFormat="1" ht="46.9" customHeight="1" x14ac:dyDescent="0.25">
      <c r="A106" s="114">
        <v>93</v>
      </c>
      <c r="B106" s="127" t="s">
        <v>356</v>
      </c>
      <c r="C106" s="117" t="s">
        <v>319</v>
      </c>
      <c r="D106" s="114" t="s">
        <v>357</v>
      </c>
      <c r="E106" s="109">
        <v>105.1</v>
      </c>
      <c r="F106" s="123"/>
      <c r="G106" s="118">
        <v>105.1</v>
      </c>
      <c r="H106" s="118">
        <v>105.1</v>
      </c>
      <c r="I106" s="118">
        <f t="shared" si="9"/>
        <v>0</v>
      </c>
      <c r="J106" s="123"/>
      <c r="K106" s="123"/>
      <c r="L106" s="123"/>
      <c r="M106" s="123"/>
      <c r="N106" s="109">
        <f t="shared" si="10"/>
        <v>0</v>
      </c>
      <c r="O106" s="123">
        <v>105.1</v>
      </c>
      <c r="P106" s="123"/>
      <c r="Q106" s="109">
        <f t="shared" si="11"/>
        <v>105.1</v>
      </c>
      <c r="R106" s="118">
        <v>105.1</v>
      </c>
      <c r="S106" s="118"/>
      <c r="T106" s="118"/>
      <c r="U106" s="117" t="s">
        <v>203</v>
      </c>
      <c r="V106" s="114" t="s">
        <v>203</v>
      </c>
      <c r="W106" s="114" t="s">
        <v>169</v>
      </c>
      <c r="X106" s="119" t="str">
        <f t="shared" si="12"/>
        <v>UBND xã Thanh Mai</v>
      </c>
      <c r="Y106" s="119" t="str">
        <f t="shared" si="13"/>
        <v>Chủ tịch UBND xã Thanh Mai</v>
      </c>
      <c r="Z106" s="117" t="s">
        <v>319</v>
      </c>
      <c r="AA106" s="114" t="s">
        <v>219</v>
      </c>
    </row>
    <row r="107" spans="1:27" s="104" customFormat="1" ht="49.5" x14ac:dyDescent="0.25">
      <c r="A107" s="114">
        <v>94</v>
      </c>
      <c r="B107" s="117" t="s">
        <v>358</v>
      </c>
      <c r="C107" s="117" t="s">
        <v>319</v>
      </c>
      <c r="D107" s="114" t="s">
        <v>359</v>
      </c>
      <c r="E107" s="109">
        <v>511</v>
      </c>
      <c r="F107" s="123"/>
      <c r="G107" s="118">
        <v>180</v>
      </c>
      <c r="H107" s="118">
        <v>280</v>
      </c>
      <c r="I107" s="118">
        <f t="shared" si="9"/>
        <v>0</v>
      </c>
      <c r="J107" s="118"/>
      <c r="K107" s="118"/>
      <c r="L107" s="118"/>
      <c r="M107" s="118"/>
      <c r="N107" s="109">
        <f t="shared" si="10"/>
        <v>0</v>
      </c>
      <c r="O107" s="118">
        <v>100</v>
      </c>
      <c r="P107" s="118">
        <v>85.694999999999993</v>
      </c>
      <c r="Q107" s="109">
        <f t="shared" si="11"/>
        <v>14.305000000000007</v>
      </c>
      <c r="R107" s="118">
        <v>280</v>
      </c>
      <c r="S107" s="118"/>
      <c r="T107" s="118"/>
      <c r="U107" s="117" t="s">
        <v>360</v>
      </c>
      <c r="V107" s="114" t="s">
        <v>168</v>
      </c>
      <c r="W107" s="114" t="s">
        <v>169</v>
      </c>
      <c r="X107" s="119" t="str">
        <f t="shared" si="12"/>
        <v>UBND xã Thanh Mai</v>
      </c>
      <c r="Y107" s="119" t="str">
        <f t="shared" si="13"/>
        <v>Chủ tịch UBND xã Thanh Mai</v>
      </c>
      <c r="Z107" s="117" t="s">
        <v>319</v>
      </c>
      <c r="AA107" s="114"/>
    </row>
    <row r="108" spans="1:27" ht="49.5" x14ac:dyDescent="0.25">
      <c r="A108" s="114">
        <v>95</v>
      </c>
      <c r="B108" s="133" t="s">
        <v>361</v>
      </c>
      <c r="C108" s="134"/>
      <c r="D108" s="114" t="s">
        <v>362</v>
      </c>
      <c r="E108" s="135">
        <v>551</v>
      </c>
      <c r="F108" s="136"/>
      <c r="G108" s="135">
        <v>551</v>
      </c>
      <c r="H108" s="135">
        <v>75</v>
      </c>
      <c r="I108" s="135">
        <v>75</v>
      </c>
      <c r="J108" s="135"/>
      <c r="K108" s="135"/>
      <c r="L108" s="135"/>
      <c r="M108" s="135">
        <v>75</v>
      </c>
      <c r="N108" s="109">
        <f t="shared" si="10"/>
        <v>0</v>
      </c>
      <c r="O108" s="135"/>
      <c r="P108" s="135"/>
      <c r="Q108" s="135"/>
      <c r="R108" s="136"/>
      <c r="S108" s="136"/>
      <c r="T108" s="136"/>
      <c r="U108" s="134"/>
      <c r="V108" s="114" t="s">
        <v>203</v>
      </c>
      <c r="W108" s="114" t="s">
        <v>169</v>
      </c>
      <c r="X108" s="119" t="str">
        <f t="shared" si="12"/>
        <v>UBND xã Thanh Mai</v>
      </c>
    </row>
    <row r="109" spans="1:27" ht="49.5" x14ac:dyDescent="0.25">
      <c r="A109" s="114">
        <v>96</v>
      </c>
      <c r="B109" s="133" t="s">
        <v>363</v>
      </c>
      <c r="C109" s="134"/>
      <c r="D109" s="114" t="s">
        <v>364</v>
      </c>
      <c r="E109" s="135">
        <v>504</v>
      </c>
      <c r="F109" s="136"/>
      <c r="G109" s="135">
        <v>504</v>
      </c>
      <c r="H109" s="135">
        <v>50</v>
      </c>
      <c r="I109" s="135">
        <v>50</v>
      </c>
      <c r="J109" s="135"/>
      <c r="K109" s="135"/>
      <c r="L109" s="135"/>
      <c r="M109" s="135">
        <v>0</v>
      </c>
      <c r="N109" s="109">
        <f t="shared" si="10"/>
        <v>50</v>
      </c>
      <c r="O109" s="135"/>
      <c r="P109" s="135"/>
      <c r="Q109" s="135"/>
      <c r="R109" s="136"/>
      <c r="S109" s="136"/>
      <c r="T109" s="136"/>
      <c r="U109" s="134"/>
      <c r="V109" s="114" t="s">
        <v>169</v>
      </c>
      <c r="W109" s="114" t="s">
        <v>169</v>
      </c>
      <c r="X109" s="119" t="str">
        <f t="shared" si="12"/>
        <v>UBND xã Thanh Mai</v>
      </c>
    </row>
    <row r="110" spans="1:27" ht="66" x14ac:dyDescent="0.25">
      <c r="A110" s="114">
        <v>97</v>
      </c>
      <c r="B110" s="133" t="s">
        <v>365</v>
      </c>
      <c r="C110" s="134"/>
      <c r="D110" s="114" t="s">
        <v>366</v>
      </c>
      <c r="E110" s="137">
        <v>906.05600000000004</v>
      </c>
      <c r="F110" s="136"/>
      <c r="G110" s="137">
        <v>906.05600000000004</v>
      </c>
      <c r="H110" s="137">
        <v>906.05600000000004</v>
      </c>
      <c r="I110" s="135"/>
      <c r="J110" s="135"/>
      <c r="K110" s="135"/>
      <c r="L110" s="135"/>
      <c r="M110" s="135"/>
      <c r="N110" s="109">
        <f t="shared" si="10"/>
        <v>0</v>
      </c>
      <c r="O110" s="137">
        <v>906.05600000000004</v>
      </c>
      <c r="P110" s="135"/>
      <c r="Q110" s="137">
        <f t="shared" ref="Q110" si="16">O110-P110</f>
        <v>906.05600000000004</v>
      </c>
      <c r="R110" s="136"/>
      <c r="S110" s="136"/>
      <c r="T110" s="136"/>
      <c r="U110" s="134"/>
      <c r="V110" s="114" t="s">
        <v>169</v>
      </c>
      <c r="W110" s="114" t="s">
        <v>169</v>
      </c>
      <c r="X110" s="119" t="str">
        <f t="shared" si="12"/>
        <v>UBND xã Thanh Mai</v>
      </c>
    </row>
    <row r="111" spans="1:27" x14ac:dyDescent="0.25">
      <c r="V111" s="139"/>
      <c r="W111" s="139"/>
    </row>
    <row r="112" spans="1:27" x14ac:dyDescent="0.25">
      <c r="V112" s="139"/>
      <c r="W112" s="139"/>
    </row>
    <row r="113" spans="22:23" x14ac:dyDescent="0.25">
      <c r="V113" s="139"/>
      <c r="W113" s="139"/>
    </row>
    <row r="114" spans="22:23" x14ac:dyDescent="0.25">
      <c r="V114" s="139"/>
      <c r="W114" s="139"/>
    </row>
    <row r="115" spans="22:23" x14ac:dyDescent="0.25">
      <c r="V115" s="139"/>
      <c r="W115" s="139"/>
    </row>
  </sheetData>
  <autoFilter ref="A8:AA107"/>
  <mergeCells count="31">
    <mergeCell ref="O6:O8"/>
    <mergeCell ref="A3:AA3"/>
    <mergeCell ref="B4:W4"/>
    <mergeCell ref="W5:AA5"/>
    <mergeCell ref="A6:A8"/>
    <mergeCell ref="B6:B8"/>
    <mergeCell ref="C6:C8"/>
    <mergeCell ref="D6:E6"/>
    <mergeCell ref="F6:F8"/>
    <mergeCell ref="G6:G8"/>
    <mergeCell ref="W6:W8"/>
    <mergeCell ref="X6:X8"/>
    <mergeCell ref="Y6:Y8"/>
    <mergeCell ref="Z6:Z8"/>
    <mergeCell ref="AA6:AA8"/>
    <mergeCell ref="D7:D8"/>
    <mergeCell ref="E7:E8"/>
    <mergeCell ref="A1:B1"/>
    <mergeCell ref="A2:B2"/>
    <mergeCell ref="V6:V8"/>
    <mergeCell ref="P6:P8"/>
    <mergeCell ref="Q6:Q8"/>
    <mergeCell ref="R6:R8"/>
    <mergeCell ref="S6:S8"/>
    <mergeCell ref="T6:T8"/>
    <mergeCell ref="U6:U8"/>
    <mergeCell ref="H6:H8"/>
    <mergeCell ref="I6:I8"/>
    <mergeCell ref="J6:L7"/>
    <mergeCell ref="M6:M8"/>
    <mergeCell ref="N6:N8"/>
  </mergeCells>
  <conditionalFormatting sqref="B4">
    <cfRule type="cellIs" dxfId="0" priority="1" operator="lessThan">
      <formula>0</formula>
    </cfRule>
  </conditionalFormatting>
  <pageMargins left="0.35" right="0.34" top="0.42" bottom="0.47" header="0.3" footer="0.3"/>
  <pageSetup paperSize="9" scale="52"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0"/>
  <sheetViews>
    <sheetView topLeftCell="A19" workbookViewId="0">
      <selection activeCell="H9" sqref="H9"/>
    </sheetView>
  </sheetViews>
  <sheetFormatPr defaultColWidth="8" defaultRowHeight="15.75" x14ac:dyDescent="0.25"/>
  <cols>
    <col min="1" max="1" width="6.28515625" style="142" customWidth="1"/>
    <col min="2" max="2" width="20.42578125" style="141" customWidth="1"/>
    <col min="3" max="3" width="13.28515625" style="141" customWidth="1"/>
    <col min="4" max="4" width="7.85546875" style="141" customWidth="1"/>
    <col min="5" max="5" width="6.5703125" style="141" customWidth="1"/>
    <col min="6" max="6" width="14.7109375" style="141" customWidth="1"/>
    <col min="7" max="7" width="13" style="141" customWidth="1"/>
    <col min="8" max="8" width="12.28515625" style="141" customWidth="1"/>
    <col min="9" max="9" width="14.42578125" style="141" customWidth="1"/>
    <col min="10" max="10" width="12.5703125" style="141" customWidth="1"/>
    <col min="11" max="11" width="29.28515625" style="141" customWidth="1"/>
    <col min="12" max="256" width="8" style="141"/>
    <col min="257" max="257" width="6.28515625" style="141" customWidth="1"/>
    <col min="258" max="258" width="20.42578125" style="141" customWidth="1"/>
    <col min="259" max="259" width="13.28515625" style="141" customWidth="1"/>
    <col min="260" max="260" width="9.140625" style="141" customWidth="1"/>
    <col min="261" max="261" width="8.42578125" style="141" customWidth="1"/>
    <col min="262" max="262" width="8.7109375" style="141" customWidth="1"/>
    <col min="263" max="263" width="13" style="141" customWidth="1"/>
    <col min="264" max="264" width="12.28515625" style="141" customWidth="1"/>
    <col min="265" max="265" width="14.42578125" style="141" customWidth="1"/>
    <col min="266" max="266" width="12.5703125" style="141" customWidth="1"/>
    <col min="267" max="267" width="29.28515625" style="141" customWidth="1"/>
    <col min="268" max="512" width="8" style="141"/>
    <col min="513" max="513" width="6.28515625" style="141" customWidth="1"/>
    <col min="514" max="514" width="20.42578125" style="141" customWidth="1"/>
    <col min="515" max="515" width="13.28515625" style="141" customWidth="1"/>
    <col min="516" max="516" width="9.140625" style="141" customWidth="1"/>
    <col min="517" max="517" width="8.42578125" style="141" customWidth="1"/>
    <col min="518" max="518" width="8.7109375" style="141" customWidth="1"/>
    <col min="519" max="519" width="13" style="141" customWidth="1"/>
    <col min="520" max="520" width="12.28515625" style="141" customWidth="1"/>
    <col min="521" max="521" width="14.42578125" style="141" customWidth="1"/>
    <col min="522" max="522" width="12.5703125" style="141" customWidth="1"/>
    <col min="523" max="523" width="29.28515625" style="141" customWidth="1"/>
    <col min="524" max="768" width="8" style="141"/>
    <col min="769" max="769" width="6.28515625" style="141" customWidth="1"/>
    <col min="770" max="770" width="20.42578125" style="141" customWidth="1"/>
    <col min="771" max="771" width="13.28515625" style="141" customWidth="1"/>
    <col min="772" max="772" width="9.140625" style="141" customWidth="1"/>
    <col min="773" max="773" width="8.42578125" style="141" customWidth="1"/>
    <col min="774" max="774" width="8.7109375" style="141" customWidth="1"/>
    <col min="775" max="775" width="13" style="141" customWidth="1"/>
    <col min="776" max="776" width="12.28515625" style="141" customWidth="1"/>
    <col min="777" max="777" width="14.42578125" style="141" customWidth="1"/>
    <col min="778" max="778" width="12.5703125" style="141" customWidth="1"/>
    <col min="779" max="779" width="29.28515625" style="141" customWidth="1"/>
    <col min="780" max="1024" width="8" style="141"/>
    <col min="1025" max="1025" width="6.28515625" style="141" customWidth="1"/>
    <col min="1026" max="1026" width="20.42578125" style="141" customWidth="1"/>
    <col min="1027" max="1027" width="13.28515625" style="141" customWidth="1"/>
    <col min="1028" max="1028" width="9.140625" style="141" customWidth="1"/>
    <col min="1029" max="1029" width="8.42578125" style="141" customWidth="1"/>
    <col min="1030" max="1030" width="8.7109375" style="141" customWidth="1"/>
    <col min="1031" max="1031" width="13" style="141" customWidth="1"/>
    <col min="1032" max="1032" width="12.28515625" style="141" customWidth="1"/>
    <col min="1033" max="1033" width="14.42578125" style="141" customWidth="1"/>
    <col min="1034" max="1034" width="12.5703125" style="141" customWidth="1"/>
    <col min="1035" max="1035" width="29.28515625" style="141" customWidth="1"/>
    <col min="1036" max="1280" width="8" style="141"/>
    <col min="1281" max="1281" width="6.28515625" style="141" customWidth="1"/>
    <col min="1282" max="1282" width="20.42578125" style="141" customWidth="1"/>
    <col min="1283" max="1283" width="13.28515625" style="141" customWidth="1"/>
    <col min="1284" max="1284" width="9.140625" style="141" customWidth="1"/>
    <col min="1285" max="1285" width="8.42578125" style="141" customWidth="1"/>
    <col min="1286" max="1286" width="8.7109375" style="141" customWidth="1"/>
    <col min="1287" max="1287" width="13" style="141" customWidth="1"/>
    <col min="1288" max="1288" width="12.28515625" style="141" customWidth="1"/>
    <col min="1289" max="1289" width="14.42578125" style="141" customWidth="1"/>
    <col min="1290" max="1290" width="12.5703125" style="141" customWidth="1"/>
    <col min="1291" max="1291" width="29.28515625" style="141" customWidth="1"/>
    <col min="1292" max="1536" width="8" style="141"/>
    <col min="1537" max="1537" width="6.28515625" style="141" customWidth="1"/>
    <col min="1538" max="1538" width="20.42578125" style="141" customWidth="1"/>
    <col min="1539" max="1539" width="13.28515625" style="141" customWidth="1"/>
    <col min="1540" max="1540" width="9.140625" style="141" customWidth="1"/>
    <col min="1541" max="1541" width="8.42578125" style="141" customWidth="1"/>
    <col min="1542" max="1542" width="8.7109375" style="141" customWidth="1"/>
    <col min="1543" max="1543" width="13" style="141" customWidth="1"/>
    <col min="1544" max="1544" width="12.28515625" style="141" customWidth="1"/>
    <col min="1545" max="1545" width="14.42578125" style="141" customWidth="1"/>
    <col min="1546" max="1546" width="12.5703125" style="141" customWidth="1"/>
    <col min="1547" max="1547" width="29.28515625" style="141" customWidth="1"/>
    <col min="1548" max="1792" width="8" style="141"/>
    <col min="1793" max="1793" width="6.28515625" style="141" customWidth="1"/>
    <col min="1794" max="1794" width="20.42578125" style="141" customWidth="1"/>
    <col min="1795" max="1795" width="13.28515625" style="141" customWidth="1"/>
    <col min="1796" max="1796" width="9.140625" style="141" customWidth="1"/>
    <col min="1797" max="1797" width="8.42578125" style="141" customWidth="1"/>
    <col min="1798" max="1798" width="8.7109375" style="141" customWidth="1"/>
    <col min="1799" max="1799" width="13" style="141" customWidth="1"/>
    <col min="1800" max="1800" width="12.28515625" style="141" customWidth="1"/>
    <col min="1801" max="1801" width="14.42578125" style="141" customWidth="1"/>
    <col min="1802" max="1802" width="12.5703125" style="141" customWidth="1"/>
    <col min="1803" max="1803" width="29.28515625" style="141" customWidth="1"/>
    <col min="1804" max="2048" width="8" style="141"/>
    <col min="2049" max="2049" width="6.28515625" style="141" customWidth="1"/>
    <col min="2050" max="2050" width="20.42578125" style="141" customWidth="1"/>
    <col min="2051" max="2051" width="13.28515625" style="141" customWidth="1"/>
    <col min="2052" max="2052" width="9.140625" style="141" customWidth="1"/>
    <col min="2053" max="2053" width="8.42578125" style="141" customWidth="1"/>
    <col min="2054" max="2054" width="8.7109375" style="141" customWidth="1"/>
    <col min="2055" max="2055" width="13" style="141" customWidth="1"/>
    <col min="2056" max="2056" width="12.28515625" style="141" customWidth="1"/>
    <col min="2057" max="2057" width="14.42578125" style="141" customWidth="1"/>
    <col min="2058" max="2058" width="12.5703125" style="141" customWidth="1"/>
    <col min="2059" max="2059" width="29.28515625" style="141" customWidth="1"/>
    <col min="2060" max="2304" width="8" style="141"/>
    <col min="2305" max="2305" width="6.28515625" style="141" customWidth="1"/>
    <col min="2306" max="2306" width="20.42578125" style="141" customWidth="1"/>
    <col min="2307" max="2307" width="13.28515625" style="141" customWidth="1"/>
    <col min="2308" max="2308" width="9.140625" style="141" customWidth="1"/>
    <col min="2309" max="2309" width="8.42578125" style="141" customWidth="1"/>
    <col min="2310" max="2310" width="8.7109375" style="141" customWidth="1"/>
    <col min="2311" max="2311" width="13" style="141" customWidth="1"/>
    <col min="2312" max="2312" width="12.28515625" style="141" customWidth="1"/>
    <col min="2313" max="2313" width="14.42578125" style="141" customWidth="1"/>
    <col min="2314" max="2314" width="12.5703125" style="141" customWidth="1"/>
    <col min="2315" max="2315" width="29.28515625" style="141" customWidth="1"/>
    <col min="2316" max="2560" width="8" style="141"/>
    <col min="2561" max="2561" width="6.28515625" style="141" customWidth="1"/>
    <col min="2562" max="2562" width="20.42578125" style="141" customWidth="1"/>
    <col min="2563" max="2563" width="13.28515625" style="141" customWidth="1"/>
    <col min="2564" max="2564" width="9.140625" style="141" customWidth="1"/>
    <col min="2565" max="2565" width="8.42578125" style="141" customWidth="1"/>
    <col min="2566" max="2566" width="8.7109375" style="141" customWidth="1"/>
    <col min="2567" max="2567" width="13" style="141" customWidth="1"/>
    <col min="2568" max="2568" width="12.28515625" style="141" customWidth="1"/>
    <col min="2569" max="2569" width="14.42578125" style="141" customWidth="1"/>
    <col min="2570" max="2570" width="12.5703125" style="141" customWidth="1"/>
    <col min="2571" max="2571" width="29.28515625" style="141" customWidth="1"/>
    <col min="2572" max="2816" width="8" style="141"/>
    <col min="2817" max="2817" width="6.28515625" style="141" customWidth="1"/>
    <col min="2818" max="2818" width="20.42578125" style="141" customWidth="1"/>
    <col min="2819" max="2819" width="13.28515625" style="141" customWidth="1"/>
    <col min="2820" max="2820" width="9.140625" style="141" customWidth="1"/>
    <col min="2821" max="2821" width="8.42578125" style="141" customWidth="1"/>
    <col min="2822" max="2822" width="8.7109375" style="141" customWidth="1"/>
    <col min="2823" max="2823" width="13" style="141" customWidth="1"/>
    <col min="2824" max="2824" width="12.28515625" style="141" customWidth="1"/>
    <col min="2825" max="2825" width="14.42578125" style="141" customWidth="1"/>
    <col min="2826" max="2826" width="12.5703125" style="141" customWidth="1"/>
    <col min="2827" max="2827" width="29.28515625" style="141" customWidth="1"/>
    <col min="2828" max="3072" width="8" style="141"/>
    <col min="3073" max="3073" width="6.28515625" style="141" customWidth="1"/>
    <col min="3074" max="3074" width="20.42578125" style="141" customWidth="1"/>
    <col min="3075" max="3075" width="13.28515625" style="141" customWidth="1"/>
    <col min="3076" max="3076" width="9.140625" style="141" customWidth="1"/>
    <col min="3077" max="3077" width="8.42578125" style="141" customWidth="1"/>
    <col min="3078" max="3078" width="8.7109375" style="141" customWidth="1"/>
    <col min="3079" max="3079" width="13" style="141" customWidth="1"/>
    <col min="3080" max="3080" width="12.28515625" style="141" customWidth="1"/>
    <col min="3081" max="3081" width="14.42578125" style="141" customWidth="1"/>
    <col min="3082" max="3082" width="12.5703125" style="141" customWidth="1"/>
    <col min="3083" max="3083" width="29.28515625" style="141" customWidth="1"/>
    <col min="3084" max="3328" width="8" style="141"/>
    <col min="3329" max="3329" width="6.28515625" style="141" customWidth="1"/>
    <col min="3330" max="3330" width="20.42578125" style="141" customWidth="1"/>
    <col min="3331" max="3331" width="13.28515625" style="141" customWidth="1"/>
    <col min="3332" max="3332" width="9.140625" style="141" customWidth="1"/>
    <col min="3333" max="3333" width="8.42578125" style="141" customWidth="1"/>
    <col min="3334" max="3334" width="8.7109375" style="141" customWidth="1"/>
    <col min="3335" max="3335" width="13" style="141" customWidth="1"/>
    <col min="3336" max="3336" width="12.28515625" style="141" customWidth="1"/>
    <col min="3337" max="3337" width="14.42578125" style="141" customWidth="1"/>
    <col min="3338" max="3338" width="12.5703125" style="141" customWidth="1"/>
    <col min="3339" max="3339" width="29.28515625" style="141" customWidth="1"/>
    <col min="3340" max="3584" width="8" style="141"/>
    <col min="3585" max="3585" width="6.28515625" style="141" customWidth="1"/>
    <col min="3586" max="3586" width="20.42578125" style="141" customWidth="1"/>
    <col min="3587" max="3587" width="13.28515625" style="141" customWidth="1"/>
    <col min="3588" max="3588" width="9.140625" style="141" customWidth="1"/>
    <col min="3589" max="3589" width="8.42578125" style="141" customWidth="1"/>
    <col min="3590" max="3590" width="8.7109375" style="141" customWidth="1"/>
    <col min="3591" max="3591" width="13" style="141" customWidth="1"/>
    <col min="3592" max="3592" width="12.28515625" style="141" customWidth="1"/>
    <col min="3593" max="3593" width="14.42578125" style="141" customWidth="1"/>
    <col min="3594" max="3594" width="12.5703125" style="141" customWidth="1"/>
    <col min="3595" max="3595" width="29.28515625" style="141" customWidth="1"/>
    <col min="3596" max="3840" width="8" style="141"/>
    <col min="3841" max="3841" width="6.28515625" style="141" customWidth="1"/>
    <col min="3842" max="3842" width="20.42578125" style="141" customWidth="1"/>
    <col min="3843" max="3843" width="13.28515625" style="141" customWidth="1"/>
    <col min="3844" max="3844" width="9.140625" style="141" customWidth="1"/>
    <col min="3845" max="3845" width="8.42578125" style="141" customWidth="1"/>
    <col min="3846" max="3846" width="8.7109375" style="141" customWidth="1"/>
    <col min="3847" max="3847" width="13" style="141" customWidth="1"/>
    <col min="3848" max="3848" width="12.28515625" style="141" customWidth="1"/>
    <col min="3849" max="3849" width="14.42578125" style="141" customWidth="1"/>
    <col min="3850" max="3850" width="12.5703125" style="141" customWidth="1"/>
    <col min="3851" max="3851" width="29.28515625" style="141" customWidth="1"/>
    <col min="3852" max="4096" width="8" style="141"/>
    <col min="4097" max="4097" width="6.28515625" style="141" customWidth="1"/>
    <col min="4098" max="4098" width="20.42578125" style="141" customWidth="1"/>
    <col min="4099" max="4099" width="13.28515625" style="141" customWidth="1"/>
    <col min="4100" max="4100" width="9.140625" style="141" customWidth="1"/>
    <col min="4101" max="4101" width="8.42578125" style="141" customWidth="1"/>
    <col min="4102" max="4102" width="8.7109375" style="141" customWidth="1"/>
    <col min="4103" max="4103" width="13" style="141" customWidth="1"/>
    <col min="4104" max="4104" width="12.28515625" style="141" customWidth="1"/>
    <col min="4105" max="4105" width="14.42578125" style="141" customWidth="1"/>
    <col min="4106" max="4106" width="12.5703125" style="141" customWidth="1"/>
    <col min="4107" max="4107" width="29.28515625" style="141" customWidth="1"/>
    <col min="4108" max="4352" width="8" style="141"/>
    <col min="4353" max="4353" width="6.28515625" style="141" customWidth="1"/>
    <col min="4354" max="4354" width="20.42578125" style="141" customWidth="1"/>
    <col min="4355" max="4355" width="13.28515625" style="141" customWidth="1"/>
    <col min="4356" max="4356" width="9.140625" style="141" customWidth="1"/>
    <col min="4357" max="4357" width="8.42578125" style="141" customWidth="1"/>
    <col min="4358" max="4358" width="8.7109375" style="141" customWidth="1"/>
    <col min="4359" max="4359" width="13" style="141" customWidth="1"/>
    <col min="4360" max="4360" width="12.28515625" style="141" customWidth="1"/>
    <col min="4361" max="4361" width="14.42578125" style="141" customWidth="1"/>
    <col min="4362" max="4362" width="12.5703125" style="141" customWidth="1"/>
    <col min="4363" max="4363" width="29.28515625" style="141" customWidth="1"/>
    <col min="4364" max="4608" width="8" style="141"/>
    <col min="4609" max="4609" width="6.28515625" style="141" customWidth="1"/>
    <col min="4610" max="4610" width="20.42578125" style="141" customWidth="1"/>
    <col min="4611" max="4611" width="13.28515625" style="141" customWidth="1"/>
    <col min="4612" max="4612" width="9.140625" style="141" customWidth="1"/>
    <col min="4613" max="4613" width="8.42578125" style="141" customWidth="1"/>
    <col min="4614" max="4614" width="8.7109375" style="141" customWidth="1"/>
    <col min="4615" max="4615" width="13" style="141" customWidth="1"/>
    <col min="4616" max="4616" width="12.28515625" style="141" customWidth="1"/>
    <col min="4617" max="4617" width="14.42578125" style="141" customWidth="1"/>
    <col min="4618" max="4618" width="12.5703125" style="141" customWidth="1"/>
    <col min="4619" max="4619" width="29.28515625" style="141" customWidth="1"/>
    <col min="4620" max="4864" width="8" style="141"/>
    <col min="4865" max="4865" width="6.28515625" style="141" customWidth="1"/>
    <col min="4866" max="4866" width="20.42578125" style="141" customWidth="1"/>
    <col min="4867" max="4867" width="13.28515625" style="141" customWidth="1"/>
    <col min="4868" max="4868" width="9.140625" style="141" customWidth="1"/>
    <col min="4869" max="4869" width="8.42578125" style="141" customWidth="1"/>
    <col min="4870" max="4870" width="8.7109375" style="141" customWidth="1"/>
    <col min="4871" max="4871" width="13" style="141" customWidth="1"/>
    <col min="4872" max="4872" width="12.28515625" style="141" customWidth="1"/>
    <col min="4873" max="4873" width="14.42578125" style="141" customWidth="1"/>
    <col min="4874" max="4874" width="12.5703125" style="141" customWidth="1"/>
    <col min="4875" max="4875" width="29.28515625" style="141" customWidth="1"/>
    <col min="4876" max="5120" width="8" style="141"/>
    <col min="5121" max="5121" width="6.28515625" style="141" customWidth="1"/>
    <col min="5122" max="5122" width="20.42578125" style="141" customWidth="1"/>
    <col min="5123" max="5123" width="13.28515625" style="141" customWidth="1"/>
    <col min="5124" max="5124" width="9.140625" style="141" customWidth="1"/>
    <col min="5125" max="5125" width="8.42578125" style="141" customWidth="1"/>
    <col min="5126" max="5126" width="8.7109375" style="141" customWidth="1"/>
    <col min="5127" max="5127" width="13" style="141" customWidth="1"/>
    <col min="5128" max="5128" width="12.28515625" style="141" customWidth="1"/>
    <col min="5129" max="5129" width="14.42578125" style="141" customWidth="1"/>
    <col min="5130" max="5130" width="12.5703125" style="141" customWidth="1"/>
    <col min="5131" max="5131" width="29.28515625" style="141" customWidth="1"/>
    <col min="5132" max="5376" width="8" style="141"/>
    <col min="5377" max="5377" width="6.28515625" style="141" customWidth="1"/>
    <col min="5378" max="5378" width="20.42578125" style="141" customWidth="1"/>
    <col min="5379" max="5379" width="13.28515625" style="141" customWidth="1"/>
    <col min="5380" max="5380" width="9.140625" style="141" customWidth="1"/>
    <col min="5381" max="5381" width="8.42578125" style="141" customWidth="1"/>
    <col min="5382" max="5382" width="8.7109375" style="141" customWidth="1"/>
    <col min="5383" max="5383" width="13" style="141" customWidth="1"/>
    <col min="5384" max="5384" width="12.28515625" style="141" customWidth="1"/>
    <col min="5385" max="5385" width="14.42578125" style="141" customWidth="1"/>
    <col min="5386" max="5386" width="12.5703125" style="141" customWidth="1"/>
    <col min="5387" max="5387" width="29.28515625" style="141" customWidth="1"/>
    <col min="5388" max="5632" width="8" style="141"/>
    <col min="5633" max="5633" width="6.28515625" style="141" customWidth="1"/>
    <col min="5634" max="5634" width="20.42578125" style="141" customWidth="1"/>
    <col min="5635" max="5635" width="13.28515625" style="141" customWidth="1"/>
    <col min="5636" max="5636" width="9.140625" style="141" customWidth="1"/>
    <col min="5637" max="5637" width="8.42578125" style="141" customWidth="1"/>
    <col min="5638" max="5638" width="8.7109375" style="141" customWidth="1"/>
    <col min="5639" max="5639" width="13" style="141" customWidth="1"/>
    <col min="5640" max="5640" width="12.28515625" style="141" customWidth="1"/>
    <col min="5641" max="5641" width="14.42578125" style="141" customWidth="1"/>
    <col min="5642" max="5642" width="12.5703125" style="141" customWidth="1"/>
    <col min="5643" max="5643" width="29.28515625" style="141" customWidth="1"/>
    <col min="5644" max="5888" width="8" style="141"/>
    <col min="5889" max="5889" width="6.28515625" style="141" customWidth="1"/>
    <col min="5890" max="5890" width="20.42578125" style="141" customWidth="1"/>
    <col min="5891" max="5891" width="13.28515625" style="141" customWidth="1"/>
    <col min="5892" max="5892" width="9.140625" style="141" customWidth="1"/>
    <col min="5893" max="5893" width="8.42578125" style="141" customWidth="1"/>
    <col min="5894" max="5894" width="8.7109375" style="141" customWidth="1"/>
    <col min="5895" max="5895" width="13" style="141" customWidth="1"/>
    <col min="5896" max="5896" width="12.28515625" style="141" customWidth="1"/>
    <col min="5897" max="5897" width="14.42578125" style="141" customWidth="1"/>
    <col min="5898" max="5898" width="12.5703125" style="141" customWidth="1"/>
    <col min="5899" max="5899" width="29.28515625" style="141" customWidth="1"/>
    <col min="5900" max="6144" width="8" style="141"/>
    <col min="6145" max="6145" width="6.28515625" style="141" customWidth="1"/>
    <col min="6146" max="6146" width="20.42578125" style="141" customWidth="1"/>
    <col min="6147" max="6147" width="13.28515625" style="141" customWidth="1"/>
    <col min="6148" max="6148" width="9.140625" style="141" customWidth="1"/>
    <col min="6149" max="6149" width="8.42578125" style="141" customWidth="1"/>
    <col min="6150" max="6150" width="8.7109375" style="141" customWidth="1"/>
    <col min="6151" max="6151" width="13" style="141" customWidth="1"/>
    <col min="6152" max="6152" width="12.28515625" style="141" customWidth="1"/>
    <col min="6153" max="6153" width="14.42578125" style="141" customWidth="1"/>
    <col min="6154" max="6154" width="12.5703125" style="141" customWidth="1"/>
    <col min="6155" max="6155" width="29.28515625" style="141" customWidth="1"/>
    <col min="6156" max="6400" width="8" style="141"/>
    <col min="6401" max="6401" width="6.28515625" style="141" customWidth="1"/>
    <col min="6402" max="6402" width="20.42578125" style="141" customWidth="1"/>
    <col min="6403" max="6403" width="13.28515625" style="141" customWidth="1"/>
    <col min="6404" max="6404" width="9.140625" style="141" customWidth="1"/>
    <col min="6405" max="6405" width="8.42578125" style="141" customWidth="1"/>
    <col min="6406" max="6406" width="8.7109375" style="141" customWidth="1"/>
    <col min="6407" max="6407" width="13" style="141" customWidth="1"/>
    <col min="6408" max="6408" width="12.28515625" style="141" customWidth="1"/>
    <col min="6409" max="6409" width="14.42578125" style="141" customWidth="1"/>
    <col min="6410" max="6410" width="12.5703125" style="141" customWidth="1"/>
    <col min="6411" max="6411" width="29.28515625" style="141" customWidth="1"/>
    <col min="6412" max="6656" width="8" style="141"/>
    <col min="6657" max="6657" width="6.28515625" style="141" customWidth="1"/>
    <col min="6658" max="6658" width="20.42578125" style="141" customWidth="1"/>
    <col min="6659" max="6659" width="13.28515625" style="141" customWidth="1"/>
    <col min="6660" max="6660" width="9.140625" style="141" customWidth="1"/>
    <col min="6661" max="6661" width="8.42578125" style="141" customWidth="1"/>
    <col min="6662" max="6662" width="8.7109375" style="141" customWidth="1"/>
    <col min="6663" max="6663" width="13" style="141" customWidth="1"/>
    <col min="6664" max="6664" width="12.28515625" style="141" customWidth="1"/>
    <col min="6665" max="6665" width="14.42578125" style="141" customWidth="1"/>
    <col min="6666" max="6666" width="12.5703125" style="141" customWidth="1"/>
    <col min="6667" max="6667" width="29.28515625" style="141" customWidth="1"/>
    <col min="6668" max="6912" width="8" style="141"/>
    <col min="6913" max="6913" width="6.28515625" style="141" customWidth="1"/>
    <col min="6914" max="6914" width="20.42578125" style="141" customWidth="1"/>
    <col min="6915" max="6915" width="13.28515625" style="141" customWidth="1"/>
    <col min="6916" max="6916" width="9.140625" style="141" customWidth="1"/>
    <col min="6917" max="6917" width="8.42578125" style="141" customWidth="1"/>
    <col min="6918" max="6918" width="8.7109375" style="141" customWidth="1"/>
    <col min="6919" max="6919" width="13" style="141" customWidth="1"/>
    <col min="6920" max="6920" width="12.28515625" style="141" customWidth="1"/>
    <col min="6921" max="6921" width="14.42578125" style="141" customWidth="1"/>
    <col min="6922" max="6922" width="12.5703125" style="141" customWidth="1"/>
    <col min="6923" max="6923" width="29.28515625" style="141" customWidth="1"/>
    <col min="6924" max="7168" width="8" style="141"/>
    <col min="7169" max="7169" width="6.28515625" style="141" customWidth="1"/>
    <col min="7170" max="7170" width="20.42578125" style="141" customWidth="1"/>
    <col min="7171" max="7171" width="13.28515625" style="141" customWidth="1"/>
    <col min="7172" max="7172" width="9.140625" style="141" customWidth="1"/>
    <col min="7173" max="7173" width="8.42578125" style="141" customWidth="1"/>
    <col min="7174" max="7174" width="8.7109375" style="141" customWidth="1"/>
    <col min="7175" max="7175" width="13" style="141" customWidth="1"/>
    <col min="7176" max="7176" width="12.28515625" style="141" customWidth="1"/>
    <col min="7177" max="7177" width="14.42578125" style="141" customWidth="1"/>
    <col min="7178" max="7178" width="12.5703125" style="141" customWidth="1"/>
    <col min="7179" max="7179" width="29.28515625" style="141" customWidth="1"/>
    <col min="7180" max="7424" width="8" style="141"/>
    <col min="7425" max="7425" width="6.28515625" style="141" customWidth="1"/>
    <col min="7426" max="7426" width="20.42578125" style="141" customWidth="1"/>
    <col min="7427" max="7427" width="13.28515625" style="141" customWidth="1"/>
    <col min="7428" max="7428" width="9.140625" style="141" customWidth="1"/>
    <col min="7429" max="7429" width="8.42578125" style="141" customWidth="1"/>
    <col min="7430" max="7430" width="8.7109375" style="141" customWidth="1"/>
    <col min="7431" max="7431" width="13" style="141" customWidth="1"/>
    <col min="7432" max="7432" width="12.28515625" style="141" customWidth="1"/>
    <col min="7433" max="7433" width="14.42578125" style="141" customWidth="1"/>
    <col min="7434" max="7434" width="12.5703125" style="141" customWidth="1"/>
    <col min="7435" max="7435" width="29.28515625" style="141" customWidth="1"/>
    <col min="7436" max="7680" width="8" style="141"/>
    <col min="7681" max="7681" width="6.28515625" style="141" customWidth="1"/>
    <col min="7682" max="7682" width="20.42578125" style="141" customWidth="1"/>
    <col min="7683" max="7683" width="13.28515625" style="141" customWidth="1"/>
    <col min="7684" max="7684" width="9.140625" style="141" customWidth="1"/>
    <col min="7685" max="7685" width="8.42578125" style="141" customWidth="1"/>
    <col min="7686" max="7686" width="8.7109375" style="141" customWidth="1"/>
    <col min="7687" max="7687" width="13" style="141" customWidth="1"/>
    <col min="7688" max="7688" width="12.28515625" style="141" customWidth="1"/>
    <col min="7689" max="7689" width="14.42578125" style="141" customWidth="1"/>
    <col min="7690" max="7690" width="12.5703125" style="141" customWidth="1"/>
    <col min="7691" max="7691" width="29.28515625" style="141" customWidth="1"/>
    <col min="7692" max="7936" width="8" style="141"/>
    <col min="7937" max="7937" width="6.28515625" style="141" customWidth="1"/>
    <col min="7938" max="7938" width="20.42578125" style="141" customWidth="1"/>
    <col min="7939" max="7939" width="13.28515625" style="141" customWidth="1"/>
    <col min="7940" max="7940" width="9.140625" style="141" customWidth="1"/>
    <col min="7941" max="7941" width="8.42578125" style="141" customWidth="1"/>
    <col min="7942" max="7942" width="8.7109375" style="141" customWidth="1"/>
    <col min="7943" max="7943" width="13" style="141" customWidth="1"/>
    <col min="7944" max="7944" width="12.28515625" style="141" customWidth="1"/>
    <col min="7945" max="7945" width="14.42578125" style="141" customWidth="1"/>
    <col min="7946" max="7946" width="12.5703125" style="141" customWidth="1"/>
    <col min="7947" max="7947" width="29.28515625" style="141" customWidth="1"/>
    <col min="7948" max="8192" width="8" style="141"/>
    <col min="8193" max="8193" width="6.28515625" style="141" customWidth="1"/>
    <col min="8194" max="8194" width="20.42578125" style="141" customWidth="1"/>
    <col min="8195" max="8195" width="13.28515625" style="141" customWidth="1"/>
    <col min="8196" max="8196" width="9.140625" style="141" customWidth="1"/>
    <col min="8197" max="8197" width="8.42578125" style="141" customWidth="1"/>
    <col min="8198" max="8198" width="8.7109375" style="141" customWidth="1"/>
    <col min="8199" max="8199" width="13" style="141" customWidth="1"/>
    <col min="8200" max="8200" width="12.28515625" style="141" customWidth="1"/>
    <col min="8201" max="8201" width="14.42578125" style="141" customWidth="1"/>
    <col min="8202" max="8202" width="12.5703125" style="141" customWidth="1"/>
    <col min="8203" max="8203" width="29.28515625" style="141" customWidth="1"/>
    <col min="8204" max="8448" width="8" style="141"/>
    <col min="8449" max="8449" width="6.28515625" style="141" customWidth="1"/>
    <col min="8450" max="8450" width="20.42578125" style="141" customWidth="1"/>
    <col min="8451" max="8451" width="13.28515625" style="141" customWidth="1"/>
    <col min="8452" max="8452" width="9.140625" style="141" customWidth="1"/>
    <col min="8453" max="8453" width="8.42578125" style="141" customWidth="1"/>
    <col min="8454" max="8454" width="8.7109375" style="141" customWidth="1"/>
    <col min="8455" max="8455" width="13" style="141" customWidth="1"/>
    <col min="8456" max="8456" width="12.28515625" style="141" customWidth="1"/>
    <col min="8457" max="8457" width="14.42578125" style="141" customWidth="1"/>
    <col min="8458" max="8458" width="12.5703125" style="141" customWidth="1"/>
    <col min="8459" max="8459" width="29.28515625" style="141" customWidth="1"/>
    <col min="8460" max="8704" width="8" style="141"/>
    <col min="8705" max="8705" width="6.28515625" style="141" customWidth="1"/>
    <col min="8706" max="8706" width="20.42578125" style="141" customWidth="1"/>
    <col min="8707" max="8707" width="13.28515625" style="141" customWidth="1"/>
    <col min="8708" max="8708" width="9.140625" style="141" customWidth="1"/>
    <col min="8709" max="8709" width="8.42578125" style="141" customWidth="1"/>
    <col min="8710" max="8710" width="8.7109375" style="141" customWidth="1"/>
    <col min="8711" max="8711" width="13" style="141" customWidth="1"/>
    <col min="8712" max="8712" width="12.28515625" style="141" customWidth="1"/>
    <col min="8713" max="8713" width="14.42578125" style="141" customWidth="1"/>
    <col min="8714" max="8714" width="12.5703125" style="141" customWidth="1"/>
    <col min="8715" max="8715" width="29.28515625" style="141" customWidth="1"/>
    <col min="8716" max="8960" width="8" style="141"/>
    <col min="8961" max="8961" width="6.28515625" style="141" customWidth="1"/>
    <col min="8962" max="8962" width="20.42578125" style="141" customWidth="1"/>
    <col min="8963" max="8963" width="13.28515625" style="141" customWidth="1"/>
    <col min="8964" max="8964" width="9.140625" style="141" customWidth="1"/>
    <col min="8965" max="8965" width="8.42578125" style="141" customWidth="1"/>
    <col min="8966" max="8966" width="8.7109375" style="141" customWidth="1"/>
    <col min="8967" max="8967" width="13" style="141" customWidth="1"/>
    <col min="8968" max="8968" width="12.28515625" style="141" customWidth="1"/>
    <col min="8969" max="8969" width="14.42578125" style="141" customWidth="1"/>
    <col min="8970" max="8970" width="12.5703125" style="141" customWidth="1"/>
    <col min="8971" max="8971" width="29.28515625" style="141" customWidth="1"/>
    <col min="8972" max="9216" width="8" style="141"/>
    <col min="9217" max="9217" width="6.28515625" style="141" customWidth="1"/>
    <col min="9218" max="9218" width="20.42578125" style="141" customWidth="1"/>
    <col min="9219" max="9219" width="13.28515625" style="141" customWidth="1"/>
    <col min="9220" max="9220" width="9.140625" style="141" customWidth="1"/>
    <col min="9221" max="9221" width="8.42578125" style="141" customWidth="1"/>
    <col min="9222" max="9222" width="8.7109375" style="141" customWidth="1"/>
    <col min="9223" max="9223" width="13" style="141" customWidth="1"/>
    <col min="9224" max="9224" width="12.28515625" style="141" customWidth="1"/>
    <col min="9225" max="9225" width="14.42578125" style="141" customWidth="1"/>
    <col min="9226" max="9226" width="12.5703125" style="141" customWidth="1"/>
    <col min="9227" max="9227" width="29.28515625" style="141" customWidth="1"/>
    <col min="9228" max="9472" width="8" style="141"/>
    <col min="9473" max="9473" width="6.28515625" style="141" customWidth="1"/>
    <col min="9474" max="9474" width="20.42578125" style="141" customWidth="1"/>
    <col min="9475" max="9475" width="13.28515625" style="141" customWidth="1"/>
    <col min="9476" max="9476" width="9.140625" style="141" customWidth="1"/>
    <col min="9477" max="9477" width="8.42578125" style="141" customWidth="1"/>
    <col min="9478" max="9478" width="8.7109375" style="141" customWidth="1"/>
    <col min="9479" max="9479" width="13" style="141" customWidth="1"/>
    <col min="9480" max="9480" width="12.28515625" style="141" customWidth="1"/>
    <col min="9481" max="9481" width="14.42578125" style="141" customWidth="1"/>
    <col min="9482" max="9482" width="12.5703125" style="141" customWidth="1"/>
    <col min="9483" max="9483" width="29.28515625" style="141" customWidth="1"/>
    <col min="9484" max="9728" width="8" style="141"/>
    <col min="9729" max="9729" width="6.28515625" style="141" customWidth="1"/>
    <col min="9730" max="9730" width="20.42578125" style="141" customWidth="1"/>
    <col min="9731" max="9731" width="13.28515625" style="141" customWidth="1"/>
    <col min="9732" max="9732" width="9.140625" style="141" customWidth="1"/>
    <col min="9733" max="9733" width="8.42578125" style="141" customWidth="1"/>
    <col min="9734" max="9734" width="8.7109375" style="141" customWidth="1"/>
    <col min="9735" max="9735" width="13" style="141" customWidth="1"/>
    <col min="9736" max="9736" width="12.28515625" style="141" customWidth="1"/>
    <col min="9737" max="9737" width="14.42578125" style="141" customWidth="1"/>
    <col min="9738" max="9738" width="12.5703125" style="141" customWidth="1"/>
    <col min="9739" max="9739" width="29.28515625" style="141" customWidth="1"/>
    <col min="9740" max="9984" width="8" style="141"/>
    <col min="9985" max="9985" width="6.28515625" style="141" customWidth="1"/>
    <col min="9986" max="9986" width="20.42578125" style="141" customWidth="1"/>
    <col min="9987" max="9987" width="13.28515625" style="141" customWidth="1"/>
    <col min="9988" max="9988" width="9.140625" style="141" customWidth="1"/>
    <col min="9989" max="9989" width="8.42578125" style="141" customWidth="1"/>
    <col min="9990" max="9990" width="8.7109375" style="141" customWidth="1"/>
    <col min="9991" max="9991" width="13" style="141" customWidth="1"/>
    <col min="9992" max="9992" width="12.28515625" style="141" customWidth="1"/>
    <col min="9993" max="9993" width="14.42578125" style="141" customWidth="1"/>
    <col min="9994" max="9994" width="12.5703125" style="141" customWidth="1"/>
    <col min="9995" max="9995" width="29.28515625" style="141" customWidth="1"/>
    <col min="9996" max="10240" width="8" style="141"/>
    <col min="10241" max="10241" width="6.28515625" style="141" customWidth="1"/>
    <col min="10242" max="10242" width="20.42578125" style="141" customWidth="1"/>
    <col min="10243" max="10243" width="13.28515625" style="141" customWidth="1"/>
    <col min="10244" max="10244" width="9.140625" style="141" customWidth="1"/>
    <col min="10245" max="10245" width="8.42578125" style="141" customWidth="1"/>
    <col min="10246" max="10246" width="8.7109375" style="141" customWidth="1"/>
    <col min="10247" max="10247" width="13" style="141" customWidth="1"/>
    <col min="10248" max="10248" width="12.28515625" style="141" customWidth="1"/>
    <col min="10249" max="10249" width="14.42578125" style="141" customWidth="1"/>
    <col min="10250" max="10250" width="12.5703125" style="141" customWidth="1"/>
    <col min="10251" max="10251" width="29.28515625" style="141" customWidth="1"/>
    <col min="10252" max="10496" width="8" style="141"/>
    <col min="10497" max="10497" width="6.28515625" style="141" customWidth="1"/>
    <col min="10498" max="10498" width="20.42578125" style="141" customWidth="1"/>
    <col min="10499" max="10499" width="13.28515625" style="141" customWidth="1"/>
    <col min="10500" max="10500" width="9.140625" style="141" customWidth="1"/>
    <col min="10501" max="10501" width="8.42578125" style="141" customWidth="1"/>
    <col min="10502" max="10502" width="8.7109375" style="141" customWidth="1"/>
    <col min="10503" max="10503" width="13" style="141" customWidth="1"/>
    <col min="10504" max="10504" width="12.28515625" style="141" customWidth="1"/>
    <col min="10505" max="10505" width="14.42578125" style="141" customWidth="1"/>
    <col min="10506" max="10506" width="12.5703125" style="141" customWidth="1"/>
    <col min="10507" max="10507" width="29.28515625" style="141" customWidth="1"/>
    <col min="10508" max="10752" width="8" style="141"/>
    <col min="10753" max="10753" width="6.28515625" style="141" customWidth="1"/>
    <col min="10754" max="10754" width="20.42578125" style="141" customWidth="1"/>
    <col min="10755" max="10755" width="13.28515625" style="141" customWidth="1"/>
    <col min="10756" max="10756" width="9.140625" style="141" customWidth="1"/>
    <col min="10757" max="10757" width="8.42578125" style="141" customWidth="1"/>
    <col min="10758" max="10758" width="8.7109375" style="141" customWidth="1"/>
    <col min="10759" max="10759" width="13" style="141" customWidth="1"/>
    <col min="10760" max="10760" width="12.28515625" style="141" customWidth="1"/>
    <col min="10761" max="10761" width="14.42578125" style="141" customWidth="1"/>
    <col min="10762" max="10762" width="12.5703125" style="141" customWidth="1"/>
    <col min="10763" max="10763" width="29.28515625" style="141" customWidth="1"/>
    <col min="10764" max="11008" width="8" style="141"/>
    <col min="11009" max="11009" width="6.28515625" style="141" customWidth="1"/>
    <col min="11010" max="11010" width="20.42578125" style="141" customWidth="1"/>
    <col min="11011" max="11011" width="13.28515625" style="141" customWidth="1"/>
    <col min="11012" max="11012" width="9.140625" style="141" customWidth="1"/>
    <col min="11013" max="11013" width="8.42578125" style="141" customWidth="1"/>
    <col min="11014" max="11014" width="8.7109375" style="141" customWidth="1"/>
    <col min="11015" max="11015" width="13" style="141" customWidth="1"/>
    <col min="11016" max="11016" width="12.28515625" style="141" customWidth="1"/>
    <col min="11017" max="11017" width="14.42578125" style="141" customWidth="1"/>
    <col min="11018" max="11018" width="12.5703125" style="141" customWidth="1"/>
    <col min="11019" max="11019" width="29.28515625" style="141" customWidth="1"/>
    <col min="11020" max="11264" width="8" style="141"/>
    <col min="11265" max="11265" width="6.28515625" style="141" customWidth="1"/>
    <col min="11266" max="11266" width="20.42578125" style="141" customWidth="1"/>
    <col min="11267" max="11267" width="13.28515625" style="141" customWidth="1"/>
    <col min="11268" max="11268" width="9.140625" style="141" customWidth="1"/>
    <col min="11269" max="11269" width="8.42578125" style="141" customWidth="1"/>
    <col min="11270" max="11270" width="8.7109375" style="141" customWidth="1"/>
    <col min="11271" max="11271" width="13" style="141" customWidth="1"/>
    <col min="11272" max="11272" width="12.28515625" style="141" customWidth="1"/>
    <col min="11273" max="11273" width="14.42578125" style="141" customWidth="1"/>
    <col min="11274" max="11274" width="12.5703125" style="141" customWidth="1"/>
    <col min="11275" max="11275" width="29.28515625" style="141" customWidth="1"/>
    <col min="11276" max="11520" width="8" style="141"/>
    <col min="11521" max="11521" width="6.28515625" style="141" customWidth="1"/>
    <col min="11522" max="11522" width="20.42578125" style="141" customWidth="1"/>
    <col min="11523" max="11523" width="13.28515625" style="141" customWidth="1"/>
    <col min="11524" max="11524" width="9.140625" style="141" customWidth="1"/>
    <col min="11525" max="11525" width="8.42578125" style="141" customWidth="1"/>
    <col min="11526" max="11526" width="8.7109375" style="141" customWidth="1"/>
    <col min="11527" max="11527" width="13" style="141" customWidth="1"/>
    <col min="11528" max="11528" width="12.28515625" style="141" customWidth="1"/>
    <col min="11529" max="11529" width="14.42578125" style="141" customWidth="1"/>
    <col min="11530" max="11530" width="12.5703125" style="141" customWidth="1"/>
    <col min="11531" max="11531" width="29.28515625" style="141" customWidth="1"/>
    <col min="11532" max="11776" width="8" style="141"/>
    <col min="11777" max="11777" width="6.28515625" style="141" customWidth="1"/>
    <col min="11778" max="11778" width="20.42578125" style="141" customWidth="1"/>
    <col min="11779" max="11779" width="13.28515625" style="141" customWidth="1"/>
    <col min="11780" max="11780" width="9.140625" style="141" customWidth="1"/>
    <col min="11781" max="11781" width="8.42578125" style="141" customWidth="1"/>
    <col min="11782" max="11782" width="8.7109375" style="141" customWidth="1"/>
    <col min="11783" max="11783" width="13" style="141" customWidth="1"/>
    <col min="11784" max="11784" width="12.28515625" style="141" customWidth="1"/>
    <col min="11785" max="11785" width="14.42578125" style="141" customWidth="1"/>
    <col min="11786" max="11786" width="12.5703125" style="141" customWidth="1"/>
    <col min="11787" max="11787" width="29.28515625" style="141" customWidth="1"/>
    <col min="11788" max="12032" width="8" style="141"/>
    <col min="12033" max="12033" width="6.28515625" style="141" customWidth="1"/>
    <col min="12034" max="12034" width="20.42578125" style="141" customWidth="1"/>
    <col min="12035" max="12035" width="13.28515625" style="141" customWidth="1"/>
    <col min="12036" max="12036" width="9.140625" style="141" customWidth="1"/>
    <col min="12037" max="12037" width="8.42578125" style="141" customWidth="1"/>
    <col min="12038" max="12038" width="8.7109375" style="141" customWidth="1"/>
    <col min="12039" max="12039" width="13" style="141" customWidth="1"/>
    <col min="12040" max="12040" width="12.28515625" style="141" customWidth="1"/>
    <col min="12041" max="12041" width="14.42578125" style="141" customWidth="1"/>
    <col min="12042" max="12042" width="12.5703125" style="141" customWidth="1"/>
    <col min="12043" max="12043" width="29.28515625" style="141" customWidth="1"/>
    <col min="12044" max="12288" width="8" style="141"/>
    <col min="12289" max="12289" width="6.28515625" style="141" customWidth="1"/>
    <col min="12290" max="12290" width="20.42578125" style="141" customWidth="1"/>
    <col min="12291" max="12291" width="13.28515625" style="141" customWidth="1"/>
    <col min="12292" max="12292" width="9.140625" style="141" customWidth="1"/>
    <col min="12293" max="12293" width="8.42578125" style="141" customWidth="1"/>
    <col min="12294" max="12294" width="8.7109375" style="141" customWidth="1"/>
    <col min="12295" max="12295" width="13" style="141" customWidth="1"/>
    <col min="12296" max="12296" width="12.28515625" style="141" customWidth="1"/>
    <col min="12297" max="12297" width="14.42578125" style="141" customWidth="1"/>
    <col min="12298" max="12298" width="12.5703125" style="141" customWidth="1"/>
    <col min="12299" max="12299" width="29.28515625" style="141" customWidth="1"/>
    <col min="12300" max="12544" width="8" style="141"/>
    <col min="12545" max="12545" width="6.28515625" style="141" customWidth="1"/>
    <col min="12546" max="12546" width="20.42578125" style="141" customWidth="1"/>
    <col min="12547" max="12547" width="13.28515625" style="141" customWidth="1"/>
    <col min="12548" max="12548" width="9.140625" style="141" customWidth="1"/>
    <col min="12549" max="12549" width="8.42578125" style="141" customWidth="1"/>
    <col min="12550" max="12550" width="8.7109375" style="141" customWidth="1"/>
    <col min="12551" max="12551" width="13" style="141" customWidth="1"/>
    <col min="12552" max="12552" width="12.28515625" style="141" customWidth="1"/>
    <col min="12553" max="12553" width="14.42578125" style="141" customWidth="1"/>
    <col min="12554" max="12554" width="12.5703125" style="141" customWidth="1"/>
    <col min="12555" max="12555" width="29.28515625" style="141" customWidth="1"/>
    <col min="12556" max="12800" width="8" style="141"/>
    <col min="12801" max="12801" width="6.28515625" style="141" customWidth="1"/>
    <col min="12802" max="12802" width="20.42578125" style="141" customWidth="1"/>
    <col min="12803" max="12803" width="13.28515625" style="141" customWidth="1"/>
    <col min="12804" max="12804" width="9.140625" style="141" customWidth="1"/>
    <col min="12805" max="12805" width="8.42578125" style="141" customWidth="1"/>
    <col min="12806" max="12806" width="8.7109375" style="141" customWidth="1"/>
    <col min="12807" max="12807" width="13" style="141" customWidth="1"/>
    <col min="12808" max="12808" width="12.28515625" style="141" customWidth="1"/>
    <col min="12809" max="12809" width="14.42578125" style="141" customWidth="1"/>
    <col min="12810" max="12810" width="12.5703125" style="141" customWidth="1"/>
    <col min="12811" max="12811" width="29.28515625" style="141" customWidth="1"/>
    <col min="12812" max="13056" width="8" style="141"/>
    <col min="13057" max="13057" width="6.28515625" style="141" customWidth="1"/>
    <col min="13058" max="13058" width="20.42578125" style="141" customWidth="1"/>
    <col min="13059" max="13059" width="13.28515625" style="141" customWidth="1"/>
    <col min="13060" max="13060" width="9.140625" style="141" customWidth="1"/>
    <col min="13061" max="13061" width="8.42578125" style="141" customWidth="1"/>
    <col min="13062" max="13062" width="8.7109375" style="141" customWidth="1"/>
    <col min="13063" max="13063" width="13" style="141" customWidth="1"/>
    <col min="13064" max="13064" width="12.28515625" style="141" customWidth="1"/>
    <col min="13065" max="13065" width="14.42578125" style="141" customWidth="1"/>
    <col min="13066" max="13066" width="12.5703125" style="141" customWidth="1"/>
    <col min="13067" max="13067" width="29.28515625" style="141" customWidth="1"/>
    <col min="13068" max="13312" width="8" style="141"/>
    <col min="13313" max="13313" width="6.28515625" style="141" customWidth="1"/>
    <col min="13314" max="13314" width="20.42578125" style="141" customWidth="1"/>
    <col min="13315" max="13315" width="13.28515625" style="141" customWidth="1"/>
    <col min="13316" max="13316" width="9.140625" style="141" customWidth="1"/>
    <col min="13317" max="13317" width="8.42578125" style="141" customWidth="1"/>
    <col min="13318" max="13318" width="8.7109375" style="141" customWidth="1"/>
    <col min="13319" max="13319" width="13" style="141" customWidth="1"/>
    <col min="13320" max="13320" width="12.28515625" style="141" customWidth="1"/>
    <col min="13321" max="13321" width="14.42578125" style="141" customWidth="1"/>
    <col min="13322" max="13322" width="12.5703125" style="141" customWidth="1"/>
    <col min="13323" max="13323" width="29.28515625" style="141" customWidth="1"/>
    <col min="13324" max="13568" width="8" style="141"/>
    <col min="13569" max="13569" width="6.28515625" style="141" customWidth="1"/>
    <col min="13570" max="13570" width="20.42578125" style="141" customWidth="1"/>
    <col min="13571" max="13571" width="13.28515625" style="141" customWidth="1"/>
    <col min="13572" max="13572" width="9.140625" style="141" customWidth="1"/>
    <col min="13573" max="13573" width="8.42578125" style="141" customWidth="1"/>
    <col min="13574" max="13574" width="8.7109375" style="141" customWidth="1"/>
    <col min="13575" max="13575" width="13" style="141" customWidth="1"/>
    <col min="13576" max="13576" width="12.28515625" style="141" customWidth="1"/>
    <col min="13577" max="13577" width="14.42578125" style="141" customWidth="1"/>
    <col min="13578" max="13578" width="12.5703125" style="141" customWidth="1"/>
    <col min="13579" max="13579" width="29.28515625" style="141" customWidth="1"/>
    <col min="13580" max="13824" width="8" style="141"/>
    <col min="13825" max="13825" width="6.28515625" style="141" customWidth="1"/>
    <col min="13826" max="13826" width="20.42578125" style="141" customWidth="1"/>
    <col min="13827" max="13827" width="13.28515625" style="141" customWidth="1"/>
    <col min="13828" max="13828" width="9.140625" style="141" customWidth="1"/>
    <col min="13829" max="13829" width="8.42578125" style="141" customWidth="1"/>
    <col min="13830" max="13830" width="8.7109375" style="141" customWidth="1"/>
    <col min="13831" max="13831" width="13" style="141" customWidth="1"/>
    <col min="13832" max="13832" width="12.28515625" style="141" customWidth="1"/>
    <col min="13833" max="13833" width="14.42578125" style="141" customWidth="1"/>
    <col min="13834" max="13834" width="12.5703125" style="141" customWidth="1"/>
    <col min="13835" max="13835" width="29.28515625" style="141" customWidth="1"/>
    <col min="13836" max="14080" width="8" style="141"/>
    <col min="14081" max="14081" width="6.28515625" style="141" customWidth="1"/>
    <col min="14082" max="14082" width="20.42578125" style="141" customWidth="1"/>
    <col min="14083" max="14083" width="13.28515625" style="141" customWidth="1"/>
    <col min="14084" max="14084" width="9.140625" style="141" customWidth="1"/>
    <col min="14085" max="14085" width="8.42578125" style="141" customWidth="1"/>
    <col min="14086" max="14086" width="8.7109375" style="141" customWidth="1"/>
    <col min="14087" max="14087" width="13" style="141" customWidth="1"/>
    <col min="14088" max="14088" width="12.28515625" style="141" customWidth="1"/>
    <col min="14089" max="14089" width="14.42578125" style="141" customWidth="1"/>
    <col min="14090" max="14090" width="12.5703125" style="141" customWidth="1"/>
    <col min="14091" max="14091" width="29.28515625" style="141" customWidth="1"/>
    <col min="14092" max="14336" width="8" style="141"/>
    <col min="14337" max="14337" width="6.28515625" style="141" customWidth="1"/>
    <col min="14338" max="14338" width="20.42578125" style="141" customWidth="1"/>
    <col min="14339" max="14339" width="13.28515625" style="141" customWidth="1"/>
    <col min="14340" max="14340" width="9.140625" style="141" customWidth="1"/>
    <col min="14341" max="14341" width="8.42578125" style="141" customWidth="1"/>
    <col min="14342" max="14342" width="8.7109375" style="141" customWidth="1"/>
    <col min="14343" max="14343" width="13" style="141" customWidth="1"/>
    <col min="14344" max="14344" width="12.28515625" style="141" customWidth="1"/>
    <col min="14345" max="14345" width="14.42578125" style="141" customWidth="1"/>
    <col min="14346" max="14346" width="12.5703125" style="141" customWidth="1"/>
    <col min="14347" max="14347" width="29.28515625" style="141" customWidth="1"/>
    <col min="14348" max="14592" width="8" style="141"/>
    <col min="14593" max="14593" width="6.28515625" style="141" customWidth="1"/>
    <col min="14594" max="14594" width="20.42578125" style="141" customWidth="1"/>
    <col min="14595" max="14595" width="13.28515625" style="141" customWidth="1"/>
    <col min="14596" max="14596" width="9.140625" style="141" customWidth="1"/>
    <col min="14597" max="14597" width="8.42578125" style="141" customWidth="1"/>
    <col min="14598" max="14598" width="8.7109375" style="141" customWidth="1"/>
    <col min="14599" max="14599" width="13" style="141" customWidth="1"/>
    <col min="14600" max="14600" width="12.28515625" style="141" customWidth="1"/>
    <col min="14601" max="14601" width="14.42578125" style="141" customWidth="1"/>
    <col min="14602" max="14602" width="12.5703125" style="141" customWidth="1"/>
    <col min="14603" max="14603" width="29.28515625" style="141" customWidth="1"/>
    <col min="14604" max="14848" width="8" style="141"/>
    <col min="14849" max="14849" width="6.28515625" style="141" customWidth="1"/>
    <col min="14850" max="14850" width="20.42578125" style="141" customWidth="1"/>
    <col min="14851" max="14851" width="13.28515625" style="141" customWidth="1"/>
    <col min="14852" max="14852" width="9.140625" style="141" customWidth="1"/>
    <col min="14853" max="14853" width="8.42578125" style="141" customWidth="1"/>
    <col min="14854" max="14854" width="8.7109375" style="141" customWidth="1"/>
    <col min="14855" max="14855" width="13" style="141" customWidth="1"/>
    <col min="14856" max="14856" width="12.28515625" style="141" customWidth="1"/>
    <col min="14857" max="14857" width="14.42578125" style="141" customWidth="1"/>
    <col min="14858" max="14858" width="12.5703125" style="141" customWidth="1"/>
    <col min="14859" max="14859" width="29.28515625" style="141" customWidth="1"/>
    <col min="14860" max="15104" width="8" style="141"/>
    <col min="15105" max="15105" width="6.28515625" style="141" customWidth="1"/>
    <col min="15106" max="15106" width="20.42578125" style="141" customWidth="1"/>
    <col min="15107" max="15107" width="13.28515625" style="141" customWidth="1"/>
    <col min="15108" max="15108" width="9.140625" style="141" customWidth="1"/>
    <col min="15109" max="15109" width="8.42578125" style="141" customWidth="1"/>
    <col min="15110" max="15110" width="8.7109375" style="141" customWidth="1"/>
    <col min="15111" max="15111" width="13" style="141" customWidth="1"/>
    <col min="15112" max="15112" width="12.28515625" style="141" customWidth="1"/>
    <col min="15113" max="15113" width="14.42578125" style="141" customWidth="1"/>
    <col min="15114" max="15114" width="12.5703125" style="141" customWidth="1"/>
    <col min="15115" max="15115" width="29.28515625" style="141" customWidth="1"/>
    <col min="15116" max="15360" width="8" style="141"/>
    <col min="15361" max="15361" width="6.28515625" style="141" customWidth="1"/>
    <col min="15362" max="15362" width="20.42578125" style="141" customWidth="1"/>
    <col min="15363" max="15363" width="13.28515625" style="141" customWidth="1"/>
    <col min="15364" max="15364" width="9.140625" style="141" customWidth="1"/>
    <col min="15365" max="15365" width="8.42578125" style="141" customWidth="1"/>
    <col min="15366" max="15366" width="8.7109375" style="141" customWidth="1"/>
    <col min="15367" max="15367" width="13" style="141" customWidth="1"/>
    <col min="15368" max="15368" width="12.28515625" style="141" customWidth="1"/>
    <col min="15369" max="15369" width="14.42578125" style="141" customWidth="1"/>
    <col min="15370" max="15370" width="12.5703125" style="141" customWidth="1"/>
    <col min="15371" max="15371" width="29.28515625" style="141" customWidth="1"/>
    <col min="15372" max="15616" width="8" style="141"/>
    <col min="15617" max="15617" width="6.28515625" style="141" customWidth="1"/>
    <col min="15618" max="15618" width="20.42578125" style="141" customWidth="1"/>
    <col min="15619" max="15619" width="13.28515625" style="141" customWidth="1"/>
    <col min="15620" max="15620" width="9.140625" style="141" customWidth="1"/>
    <col min="15621" max="15621" width="8.42578125" style="141" customWidth="1"/>
    <col min="15622" max="15622" width="8.7109375" style="141" customWidth="1"/>
    <col min="15623" max="15623" width="13" style="141" customWidth="1"/>
    <col min="15624" max="15624" width="12.28515625" style="141" customWidth="1"/>
    <col min="15625" max="15625" width="14.42578125" style="141" customWidth="1"/>
    <col min="15626" max="15626" width="12.5703125" style="141" customWidth="1"/>
    <col min="15627" max="15627" width="29.28515625" style="141" customWidth="1"/>
    <col min="15628" max="15872" width="8" style="141"/>
    <col min="15873" max="15873" width="6.28515625" style="141" customWidth="1"/>
    <col min="15874" max="15874" width="20.42578125" style="141" customWidth="1"/>
    <col min="15875" max="15875" width="13.28515625" style="141" customWidth="1"/>
    <col min="15876" max="15876" width="9.140625" style="141" customWidth="1"/>
    <col min="15877" max="15877" width="8.42578125" style="141" customWidth="1"/>
    <col min="15878" max="15878" width="8.7109375" style="141" customWidth="1"/>
    <col min="15879" max="15879" width="13" style="141" customWidth="1"/>
    <col min="15880" max="15880" width="12.28515625" style="141" customWidth="1"/>
    <col min="15881" max="15881" width="14.42578125" style="141" customWidth="1"/>
    <col min="15882" max="15882" width="12.5703125" style="141" customWidth="1"/>
    <col min="15883" max="15883" width="29.28515625" style="141" customWidth="1"/>
    <col min="15884" max="16128" width="8" style="141"/>
    <col min="16129" max="16129" width="6.28515625" style="141" customWidth="1"/>
    <col min="16130" max="16130" width="20.42578125" style="141" customWidth="1"/>
    <col min="16131" max="16131" width="13.28515625" style="141" customWidth="1"/>
    <col min="16132" max="16132" width="9.140625" style="141" customWidth="1"/>
    <col min="16133" max="16133" width="8.42578125" style="141" customWidth="1"/>
    <col min="16134" max="16134" width="8.7109375" style="141" customWidth="1"/>
    <col min="16135" max="16135" width="13" style="141" customWidth="1"/>
    <col min="16136" max="16136" width="12.28515625" style="141" customWidth="1"/>
    <col min="16137" max="16137" width="14.42578125" style="141" customWidth="1"/>
    <col min="16138" max="16138" width="12.5703125" style="141" customWidth="1"/>
    <col min="16139" max="16139" width="29.28515625" style="141" customWidth="1"/>
    <col min="16140" max="16384" width="8" style="141"/>
  </cols>
  <sheetData>
    <row r="1" spans="1:12" ht="32.25" customHeight="1" x14ac:dyDescent="0.25">
      <c r="A1" s="191" t="s">
        <v>60</v>
      </c>
      <c r="B1" s="191"/>
      <c r="C1" s="227"/>
      <c r="D1" s="227"/>
      <c r="E1" s="227"/>
      <c r="F1" s="227"/>
      <c r="G1" s="227"/>
      <c r="H1" s="227"/>
      <c r="I1" s="227"/>
      <c r="J1" s="227"/>
      <c r="K1" s="140" t="s">
        <v>40</v>
      </c>
    </row>
    <row r="2" spans="1:12" ht="32.25" customHeight="1" x14ac:dyDescent="0.25">
      <c r="A2" s="191" t="s">
        <v>59</v>
      </c>
      <c r="B2" s="191"/>
      <c r="C2" s="163"/>
      <c r="D2" s="163"/>
      <c r="E2" s="163"/>
      <c r="F2" s="163"/>
      <c r="G2" s="163"/>
      <c r="H2" s="163"/>
      <c r="I2" s="163"/>
      <c r="J2" s="163"/>
      <c r="K2" s="140"/>
    </row>
    <row r="3" spans="1:12" ht="28.15" customHeight="1" x14ac:dyDescent="0.25">
      <c r="A3" s="227" t="s">
        <v>403</v>
      </c>
      <c r="B3" s="227"/>
      <c r="C3" s="227"/>
      <c r="D3" s="227"/>
      <c r="E3" s="227"/>
      <c r="F3" s="227"/>
      <c r="G3" s="227"/>
      <c r="H3" s="227"/>
      <c r="I3" s="227"/>
      <c r="J3" s="227"/>
    </row>
    <row r="4" spans="1:12" ht="15" customHeight="1" x14ac:dyDescent="0.25">
      <c r="A4" s="163"/>
      <c r="B4" s="163"/>
      <c r="C4" s="163"/>
      <c r="D4" s="163"/>
      <c r="E4" s="163"/>
      <c r="F4" s="163"/>
      <c r="G4" s="163"/>
      <c r="H4" s="163"/>
      <c r="I4" s="163"/>
      <c r="J4" s="163"/>
    </row>
    <row r="5" spans="1:12" ht="18" customHeight="1" x14ac:dyDescent="0.25">
      <c r="K5" s="228" t="s">
        <v>372</v>
      </c>
      <c r="L5" s="228"/>
    </row>
    <row r="6" spans="1:12" s="143" customFormat="1" ht="33" customHeight="1" x14ac:dyDescent="0.2">
      <c r="A6" s="229" t="s">
        <v>139</v>
      </c>
      <c r="B6" s="230" t="s">
        <v>0</v>
      </c>
      <c r="C6" s="230" t="s">
        <v>373</v>
      </c>
      <c r="D6" s="230" t="s">
        <v>397</v>
      </c>
      <c r="E6" s="223"/>
      <c r="F6" s="223"/>
      <c r="G6" s="232" t="s">
        <v>374</v>
      </c>
      <c r="H6" s="232"/>
      <c r="I6" s="232"/>
      <c r="J6" s="223" t="s">
        <v>398</v>
      </c>
      <c r="K6" s="223" t="s">
        <v>63</v>
      </c>
    </row>
    <row r="7" spans="1:12" s="143" customFormat="1" ht="29.45" customHeight="1" x14ac:dyDescent="0.2">
      <c r="A7" s="229"/>
      <c r="B7" s="231"/>
      <c r="C7" s="230"/>
      <c r="D7" s="144" t="s">
        <v>33</v>
      </c>
      <c r="E7" s="144" t="s">
        <v>34</v>
      </c>
      <c r="F7" s="145" t="s">
        <v>375</v>
      </c>
      <c r="G7" s="144" t="s">
        <v>33</v>
      </c>
      <c r="H7" s="144" t="s">
        <v>34</v>
      </c>
      <c r="I7" s="145" t="s">
        <v>375</v>
      </c>
      <c r="J7" s="223"/>
      <c r="K7" s="223"/>
    </row>
    <row r="8" spans="1:12" s="143" customFormat="1" ht="21" customHeight="1" x14ac:dyDescent="0.2">
      <c r="A8" s="146" t="s">
        <v>18</v>
      </c>
      <c r="B8" s="147" t="s">
        <v>19</v>
      </c>
      <c r="C8" s="145">
        <v>1</v>
      </c>
      <c r="D8" s="145">
        <v>2</v>
      </c>
      <c r="E8" s="145">
        <v>3</v>
      </c>
      <c r="F8" s="145" t="s">
        <v>376</v>
      </c>
      <c r="G8" s="145">
        <v>5</v>
      </c>
      <c r="H8" s="145">
        <v>6</v>
      </c>
      <c r="I8" s="145" t="s">
        <v>377</v>
      </c>
      <c r="J8" s="148" t="s">
        <v>378</v>
      </c>
      <c r="K8" s="148" t="s">
        <v>101</v>
      </c>
    </row>
    <row r="9" spans="1:12" s="154" customFormat="1" ht="43.9" customHeight="1" x14ac:dyDescent="0.2">
      <c r="A9" s="149">
        <v>1</v>
      </c>
      <c r="B9" s="150" t="s">
        <v>47</v>
      </c>
      <c r="C9" s="151">
        <f>4940000+29136000+33627300</f>
        <v>67703300</v>
      </c>
      <c r="D9" s="152"/>
      <c r="E9" s="152"/>
      <c r="F9" s="152"/>
      <c r="G9" s="152">
        <f>2827+68030</f>
        <v>70857</v>
      </c>
      <c r="H9" s="152">
        <f>3500000+7600000</f>
        <v>11100000</v>
      </c>
      <c r="I9" s="152">
        <f>G9-H9</f>
        <v>-11029143</v>
      </c>
      <c r="J9" s="152">
        <f>C9+I9</f>
        <v>56674157</v>
      </c>
      <c r="K9" s="153" t="s">
        <v>399</v>
      </c>
    </row>
    <row r="10" spans="1:12" s="154" customFormat="1" ht="33" customHeight="1" x14ac:dyDescent="0.2">
      <c r="A10" s="149">
        <v>2</v>
      </c>
      <c r="B10" s="150" t="s">
        <v>379</v>
      </c>
      <c r="C10" s="151">
        <f>17718371+27032218+26779692</f>
        <v>71530281</v>
      </c>
      <c r="D10" s="152"/>
      <c r="E10" s="152"/>
      <c r="F10" s="152"/>
      <c r="G10" s="152">
        <f>48000000+8496568+946419633</f>
        <v>1002916201</v>
      </c>
      <c r="H10" s="152">
        <f>31500000+1500000+600000</f>
        <v>33600000</v>
      </c>
      <c r="I10" s="152">
        <f>G10-H10</f>
        <v>969316201</v>
      </c>
      <c r="J10" s="152">
        <f>C10+I10</f>
        <v>1040846482</v>
      </c>
      <c r="K10" s="153" t="s">
        <v>400</v>
      </c>
    </row>
    <row r="11" spans="1:12" s="154" customFormat="1" ht="23.45" customHeight="1" x14ac:dyDescent="0.2">
      <c r="A11" s="149">
        <v>3</v>
      </c>
      <c r="B11" s="150" t="s">
        <v>380</v>
      </c>
      <c r="C11" s="151">
        <f>13581000+7558640+7966100</f>
        <v>29105740</v>
      </c>
      <c r="D11" s="152"/>
      <c r="E11" s="152"/>
      <c r="F11" s="152"/>
      <c r="G11" s="152"/>
      <c r="H11" s="152">
        <f>13100000+3570000+1000000</f>
        <v>17670000</v>
      </c>
      <c r="I11" s="152">
        <f t="shared" ref="I11:I21" si="0">G11-H11</f>
        <v>-17670000</v>
      </c>
      <c r="J11" s="152">
        <f t="shared" ref="J11:J21" si="1">C11+I11</f>
        <v>11435740</v>
      </c>
      <c r="K11" s="153" t="s">
        <v>399</v>
      </c>
    </row>
    <row r="12" spans="1:12" s="154" customFormat="1" ht="17.100000000000001" customHeight="1" x14ac:dyDescent="0.2">
      <c r="A12" s="149">
        <v>4</v>
      </c>
      <c r="B12" s="150" t="s">
        <v>381</v>
      </c>
      <c r="C12" s="151">
        <v>7920320</v>
      </c>
      <c r="D12" s="152"/>
      <c r="E12" s="152"/>
      <c r="F12" s="152"/>
      <c r="G12" s="152"/>
      <c r="H12" s="152">
        <v>7920000</v>
      </c>
      <c r="I12" s="152">
        <f t="shared" si="0"/>
        <v>-7920000</v>
      </c>
      <c r="J12" s="152">
        <f t="shared" si="1"/>
        <v>320</v>
      </c>
      <c r="K12" s="153" t="s">
        <v>401</v>
      </c>
    </row>
    <row r="13" spans="1:12" s="154" customFormat="1" ht="17.100000000000001" customHeight="1" x14ac:dyDescent="0.2">
      <c r="A13" s="149">
        <v>5</v>
      </c>
      <c r="B13" s="150" t="s">
        <v>382</v>
      </c>
      <c r="C13" s="151">
        <v>3874620</v>
      </c>
      <c r="D13" s="152"/>
      <c r="E13" s="152"/>
      <c r="F13" s="152"/>
      <c r="G13" s="152"/>
      <c r="H13" s="152">
        <v>3800000</v>
      </c>
      <c r="I13" s="152">
        <f t="shared" si="0"/>
        <v>-3800000</v>
      </c>
      <c r="J13" s="152">
        <f t="shared" si="1"/>
        <v>74620</v>
      </c>
      <c r="K13" s="153" t="s">
        <v>401</v>
      </c>
    </row>
    <row r="14" spans="1:12" s="154" customFormat="1" ht="17.100000000000001" customHeight="1" x14ac:dyDescent="0.2">
      <c r="A14" s="149">
        <v>6</v>
      </c>
      <c r="B14" s="150" t="s">
        <v>383</v>
      </c>
      <c r="C14" s="151">
        <v>4189000</v>
      </c>
      <c r="D14" s="152"/>
      <c r="E14" s="152"/>
      <c r="F14" s="152"/>
      <c r="G14" s="152"/>
      <c r="H14" s="152">
        <v>4189000</v>
      </c>
      <c r="I14" s="152">
        <f t="shared" si="0"/>
        <v>-4189000</v>
      </c>
      <c r="J14" s="152">
        <f t="shared" si="1"/>
        <v>0</v>
      </c>
      <c r="K14" s="153" t="s">
        <v>401</v>
      </c>
    </row>
    <row r="15" spans="1:12" s="154" customFormat="1" ht="17.100000000000001" customHeight="1" x14ac:dyDescent="0.2">
      <c r="A15" s="149">
        <v>7</v>
      </c>
      <c r="B15" s="150" t="s">
        <v>384</v>
      </c>
      <c r="C15" s="151">
        <v>10839000</v>
      </c>
      <c r="D15" s="152"/>
      <c r="E15" s="152"/>
      <c r="F15" s="152"/>
      <c r="G15" s="152"/>
      <c r="H15" s="152">
        <v>10800000</v>
      </c>
      <c r="I15" s="152">
        <f t="shared" si="0"/>
        <v>-10800000</v>
      </c>
      <c r="J15" s="152">
        <f t="shared" si="1"/>
        <v>39000</v>
      </c>
      <c r="K15" s="153" t="s">
        <v>401</v>
      </c>
    </row>
    <row r="16" spans="1:12" s="154" customFormat="1" ht="17.100000000000001" customHeight="1" x14ac:dyDescent="0.2">
      <c r="A16" s="149">
        <v>8</v>
      </c>
      <c r="B16" s="150" t="s">
        <v>385</v>
      </c>
      <c r="C16" s="151">
        <v>2870000</v>
      </c>
      <c r="D16" s="152"/>
      <c r="E16" s="152"/>
      <c r="F16" s="152"/>
      <c r="G16" s="152"/>
      <c r="H16" s="152">
        <v>2870000</v>
      </c>
      <c r="I16" s="152">
        <f t="shared" si="0"/>
        <v>-2870000</v>
      </c>
      <c r="J16" s="152">
        <f t="shared" si="1"/>
        <v>0</v>
      </c>
      <c r="K16" s="153" t="s">
        <v>401</v>
      </c>
    </row>
    <row r="17" spans="1:11" s="154" customFormat="1" ht="19.899999999999999" customHeight="1" x14ac:dyDescent="0.2">
      <c r="A17" s="149">
        <v>9</v>
      </c>
      <c r="B17" s="150" t="s">
        <v>56</v>
      </c>
      <c r="C17" s="151">
        <v>231000</v>
      </c>
      <c r="D17" s="152"/>
      <c r="E17" s="152"/>
      <c r="F17" s="152"/>
      <c r="G17" s="152"/>
      <c r="H17" s="152">
        <v>231000</v>
      </c>
      <c r="I17" s="152">
        <f t="shared" si="0"/>
        <v>-231000</v>
      </c>
      <c r="J17" s="152">
        <f t="shared" si="1"/>
        <v>0</v>
      </c>
      <c r="K17" s="153" t="s">
        <v>401</v>
      </c>
    </row>
    <row r="18" spans="1:11" s="154" customFormat="1" ht="37.9" customHeight="1" x14ac:dyDescent="0.2">
      <c r="A18" s="149">
        <v>10</v>
      </c>
      <c r="B18" s="150" t="s">
        <v>386</v>
      </c>
      <c r="C18" s="151">
        <v>1526000</v>
      </c>
      <c r="D18" s="152"/>
      <c r="E18" s="152"/>
      <c r="F18" s="152"/>
      <c r="G18" s="152">
        <f>525000+1323000+1099000</f>
        <v>2947000</v>
      </c>
      <c r="H18" s="152">
        <v>2625000</v>
      </c>
      <c r="I18" s="152">
        <f t="shared" si="0"/>
        <v>322000</v>
      </c>
      <c r="J18" s="152">
        <f t="shared" si="1"/>
        <v>1848000</v>
      </c>
      <c r="K18" s="153" t="s">
        <v>401</v>
      </c>
    </row>
    <row r="19" spans="1:11" s="154" customFormat="1" ht="37.9" customHeight="1" x14ac:dyDescent="0.2">
      <c r="A19" s="149">
        <v>11</v>
      </c>
      <c r="B19" s="150" t="s">
        <v>387</v>
      </c>
      <c r="C19" s="151"/>
      <c r="D19" s="152"/>
      <c r="E19" s="152"/>
      <c r="F19" s="152"/>
      <c r="G19" s="152">
        <v>7542066</v>
      </c>
      <c r="H19" s="152"/>
      <c r="I19" s="152">
        <f t="shared" si="0"/>
        <v>7542066</v>
      </c>
      <c r="J19" s="152">
        <f t="shared" si="1"/>
        <v>7542066</v>
      </c>
      <c r="K19" s="153" t="s">
        <v>400</v>
      </c>
    </row>
    <row r="20" spans="1:11" s="154" customFormat="1" ht="37.9" customHeight="1" x14ac:dyDescent="0.2">
      <c r="A20" s="149">
        <v>12</v>
      </c>
      <c r="B20" s="150" t="s">
        <v>388</v>
      </c>
      <c r="C20" s="151">
        <v>2796299</v>
      </c>
      <c r="D20" s="152"/>
      <c r="E20" s="152"/>
      <c r="F20" s="152"/>
      <c r="G20" s="152"/>
      <c r="H20" s="152">
        <v>2796299</v>
      </c>
      <c r="I20" s="152">
        <f t="shared" si="0"/>
        <v>-2796299</v>
      </c>
      <c r="J20" s="152">
        <f t="shared" si="1"/>
        <v>0</v>
      </c>
      <c r="K20" s="155"/>
    </row>
    <row r="21" spans="1:11" s="154" customFormat="1" ht="22.9" customHeight="1" x14ac:dyDescent="0.2">
      <c r="A21" s="149">
        <v>13</v>
      </c>
      <c r="B21" s="150" t="s">
        <v>389</v>
      </c>
      <c r="C21" s="151"/>
      <c r="D21" s="152"/>
      <c r="E21" s="152"/>
      <c r="F21" s="152"/>
      <c r="G21" s="152">
        <v>160000000</v>
      </c>
      <c r="H21" s="152">
        <v>110000000</v>
      </c>
      <c r="I21" s="152">
        <f t="shared" si="0"/>
        <v>50000000</v>
      </c>
      <c r="J21" s="152">
        <f t="shared" si="1"/>
        <v>50000000</v>
      </c>
      <c r="K21" s="153" t="s">
        <v>402</v>
      </c>
    </row>
    <row r="22" spans="1:11" s="154" customFormat="1" ht="32.450000000000003" customHeight="1" x14ac:dyDescent="0.2">
      <c r="A22" s="149"/>
      <c r="B22" s="156" t="s">
        <v>390</v>
      </c>
      <c r="C22" s="151">
        <f>SUM(C9:C21)</f>
        <v>202585560</v>
      </c>
      <c r="D22" s="151">
        <f t="shared" ref="D22:J22" si="2">SUM(D9:D21)</f>
        <v>0</v>
      </c>
      <c r="E22" s="151">
        <f t="shared" si="2"/>
        <v>0</v>
      </c>
      <c r="F22" s="151">
        <f t="shared" si="2"/>
        <v>0</v>
      </c>
      <c r="G22" s="151">
        <f t="shared" si="2"/>
        <v>1173476124</v>
      </c>
      <c r="H22" s="151">
        <f t="shared" si="2"/>
        <v>207601299</v>
      </c>
      <c r="I22" s="151">
        <f t="shared" si="2"/>
        <v>965874825</v>
      </c>
      <c r="J22" s="151">
        <f t="shared" si="2"/>
        <v>1168460385</v>
      </c>
      <c r="K22" s="157"/>
    </row>
    <row r="23" spans="1:11" ht="16.5" x14ac:dyDescent="0.25">
      <c r="A23" s="224" t="s">
        <v>391</v>
      </c>
      <c r="B23" s="224"/>
      <c r="C23" s="224"/>
      <c r="D23" s="158"/>
      <c r="E23" s="158"/>
      <c r="F23" s="158"/>
      <c r="G23" s="158"/>
      <c r="H23" s="159"/>
      <c r="I23" s="225" t="s">
        <v>392</v>
      </c>
      <c r="J23" s="225"/>
      <c r="K23" s="225"/>
    </row>
    <row r="24" spans="1:11" ht="16.5" x14ac:dyDescent="0.25">
      <c r="A24" s="226" t="s">
        <v>393</v>
      </c>
      <c r="B24" s="226"/>
      <c r="C24" s="226"/>
      <c r="D24" s="158"/>
      <c r="E24" s="158"/>
      <c r="F24" s="158"/>
      <c r="G24" s="158"/>
      <c r="H24" s="160"/>
      <c r="I24" s="226" t="s">
        <v>394</v>
      </c>
      <c r="J24" s="226"/>
      <c r="K24" s="226"/>
    </row>
    <row r="25" spans="1:11" x14ac:dyDescent="0.25">
      <c r="A25" s="221" t="s">
        <v>395</v>
      </c>
      <c r="B25" s="221"/>
      <c r="C25" s="221"/>
      <c r="D25" s="158"/>
      <c r="E25" s="158"/>
      <c r="F25" s="158"/>
      <c r="G25" s="158"/>
      <c r="H25" s="161"/>
      <c r="I25" s="221" t="s">
        <v>395</v>
      </c>
      <c r="J25" s="221"/>
      <c r="K25" s="221"/>
    </row>
    <row r="26" spans="1:11" x14ac:dyDescent="0.25">
      <c r="A26" s="162"/>
      <c r="B26" s="158"/>
      <c r="C26" s="158"/>
      <c r="D26" s="158"/>
      <c r="E26" s="158"/>
      <c r="F26" s="158"/>
      <c r="G26" s="158"/>
      <c r="H26" s="158"/>
      <c r="I26" s="158"/>
      <c r="J26" s="158"/>
      <c r="K26" s="158"/>
    </row>
    <row r="27" spans="1:11" x14ac:dyDescent="0.25">
      <c r="A27" s="162"/>
      <c r="B27" s="158"/>
      <c r="C27" s="158"/>
      <c r="D27" s="158"/>
      <c r="E27" s="158"/>
      <c r="F27" s="158"/>
      <c r="G27" s="158"/>
      <c r="H27" s="158"/>
      <c r="I27" s="158"/>
      <c r="J27" s="158"/>
      <c r="K27" s="158"/>
    </row>
    <row r="28" spans="1:11" x14ac:dyDescent="0.25">
      <c r="A28" s="162"/>
      <c r="B28" s="158"/>
      <c r="C28" s="158"/>
      <c r="D28" s="158"/>
      <c r="E28" s="158"/>
      <c r="F28" s="158"/>
      <c r="G28" s="158"/>
      <c r="H28" s="158"/>
      <c r="I28" s="158"/>
      <c r="J28" s="158"/>
      <c r="K28" s="158"/>
    </row>
    <row r="29" spans="1:11" x14ac:dyDescent="0.25">
      <c r="A29" s="162"/>
      <c r="B29" s="158"/>
      <c r="C29" s="158"/>
      <c r="D29" s="158"/>
      <c r="E29" s="158"/>
      <c r="F29" s="158"/>
      <c r="G29" s="158"/>
      <c r="H29" s="158"/>
      <c r="I29" s="158"/>
      <c r="J29" s="158"/>
      <c r="K29" s="158"/>
    </row>
    <row r="30" spans="1:11" x14ac:dyDescent="0.25">
      <c r="A30" s="222" t="s">
        <v>90</v>
      </c>
      <c r="B30" s="222"/>
      <c r="C30" s="222"/>
      <c r="D30" s="158"/>
      <c r="E30" s="158"/>
      <c r="F30" s="158"/>
      <c r="G30" s="158"/>
      <c r="H30" s="158"/>
      <c r="I30" s="222" t="s">
        <v>396</v>
      </c>
      <c r="J30" s="222"/>
      <c r="K30" s="222"/>
    </row>
  </sheetData>
  <mergeCells count="20">
    <mergeCell ref="A1:B1"/>
    <mergeCell ref="C1:J1"/>
    <mergeCell ref="A3:J3"/>
    <mergeCell ref="K5:L5"/>
    <mergeCell ref="A6:A7"/>
    <mergeCell ref="B6:B7"/>
    <mergeCell ref="C6:C7"/>
    <mergeCell ref="D6:F6"/>
    <mergeCell ref="G6:I6"/>
    <mergeCell ref="J6:J7"/>
    <mergeCell ref="A25:C25"/>
    <mergeCell ref="I25:K25"/>
    <mergeCell ref="A30:C30"/>
    <mergeCell ref="I30:K30"/>
    <mergeCell ref="A2:B2"/>
    <mergeCell ref="K6:K7"/>
    <mergeCell ref="A23:C23"/>
    <mergeCell ref="I23:K23"/>
    <mergeCell ref="A24:C24"/>
    <mergeCell ref="I24:K24"/>
  </mergeCells>
  <printOptions horizontalCentered="1"/>
  <pageMargins left="0.51181102362204722" right="0.3" top="0.55118110236220474" bottom="0.37" header="0.39370078740157483" footer="0"/>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A3" sqref="A3:G3"/>
    </sheetView>
  </sheetViews>
  <sheetFormatPr defaultColWidth="8.85546875" defaultRowHeight="15" x14ac:dyDescent="0.25"/>
  <cols>
    <col min="1" max="1" width="38.85546875" style="6" customWidth="1"/>
    <col min="2" max="2" width="17" style="6" customWidth="1"/>
    <col min="3" max="3" width="15.42578125" style="6" customWidth="1"/>
    <col min="4" max="4" width="11.28515625" style="6" customWidth="1"/>
    <col min="5" max="5" width="15" style="6" customWidth="1"/>
    <col min="6" max="6" width="11.7109375" style="6" customWidth="1"/>
    <col min="7" max="7" width="13.7109375" style="6" customWidth="1"/>
    <col min="8" max="16384" width="8.85546875" style="6"/>
  </cols>
  <sheetData>
    <row r="1" spans="1:10" ht="18.75" x14ac:dyDescent="0.25">
      <c r="A1" s="191" t="s">
        <v>60</v>
      </c>
      <c r="B1" s="191"/>
      <c r="D1" s="235" t="s">
        <v>40</v>
      </c>
      <c r="E1" s="235"/>
      <c r="F1" s="235"/>
      <c r="G1" s="235"/>
    </row>
    <row r="2" spans="1:10" ht="18.75" x14ac:dyDescent="0.25">
      <c r="A2" s="191" t="s">
        <v>59</v>
      </c>
      <c r="B2" s="191"/>
    </row>
    <row r="3" spans="1:10" ht="16.149999999999999" customHeight="1" x14ac:dyDescent="0.25">
      <c r="A3" s="236" t="s">
        <v>369</v>
      </c>
      <c r="B3" s="236"/>
      <c r="C3" s="236"/>
      <c r="D3" s="236"/>
      <c r="E3" s="236"/>
      <c r="F3" s="236"/>
      <c r="G3" s="236"/>
    </row>
    <row r="4" spans="1:10" x14ac:dyDescent="0.25">
      <c r="A4" s="237" t="s">
        <v>14</v>
      </c>
      <c r="B4" s="237"/>
      <c r="C4" s="237"/>
      <c r="D4" s="237"/>
      <c r="E4" s="237"/>
      <c r="F4" s="237"/>
      <c r="G4" s="237"/>
    </row>
    <row r="5" spans="1:10" x14ac:dyDescent="0.25">
      <c r="G5" s="6" t="str">
        <f>dv</f>
        <v>Đơn vị: Đồng</v>
      </c>
    </row>
    <row r="6" spans="1:10" ht="22.15" customHeight="1" x14ac:dyDescent="0.25">
      <c r="A6" s="233" t="s">
        <v>0</v>
      </c>
      <c r="B6" s="233" t="s">
        <v>370</v>
      </c>
      <c r="C6" s="233"/>
      <c r="D6" s="233"/>
      <c r="E6" s="233" t="s">
        <v>371</v>
      </c>
      <c r="F6" s="233"/>
      <c r="G6" s="233"/>
    </row>
    <row r="7" spans="1:10" x14ac:dyDescent="0.25">
      <c r="A7" s="233"/>
      <c r="B7" s="234" t="s">
        <v>32</v>
      </c>
      <c r="C7" s="234"/>
      <c r="D7" s="234"/>
      <c r="E7" s="233"/>
      <c r="F7" s="233"/>
      <c r="G7" s="233"/>
    </row>
    <row r="8" spans="1:10" ht="25.5" x14ac:dyDescent="0.25">
      <c r="A8" s="233"/>
      <c r="B8" s="10" t="s">
        <v>33</v>
      </c>
      <c r="C8" s="10" t="s">
        <v>34</v>
      </c>
      <c r="D8" s="10" t="s">
        <v>35</v>
      </c>
      <c r="E8" s="10" t="s">
        <v>33</v>
      </c>
      <c r="F8" s="10" t="s">
        <v>34</v>
      </c>
      <c r="G8" s="10" t="s">
        <v>35</v>
      </c>
    </row>
    <row r="9" spans="1:10" ht="27" customHeight="1" x14ac:dyDescent="0.25">
      <c r="A9" s="10" t="s">
        <v>29</v>
      </c>
      <c r="B9" s="15">
        <f>B10</f>
        <v>52927000</v>
      </c>
      <c r="C9" s="15">
        <f t="shared" ref="C9:G9" si="0">C10</f>
        <v>57595000</v>
      </c>
      <c r="D9" s="15">
        <f t="shared" si="0"/>
        <v>-4668000</v>
      </c>
      <c r="E9" s="15">
        <f t="shared" si="0"/>
        <v>80000000</v>
      </c>
      <c r="F9" s="15">
        <f t="shared" si="0"/>
        <v>60000000</v>
      </c>
      <c r="G9" s="15">
        <f t="shared" si="0"/>
        <v>20000000</v>
      </c>
    </row>
    <row r="10" spans="1:10" ht="22.15" customHeight="1" x14ac:dyDescent="0.25">
      <c r="A10" s="16" t="s">
        <v>36</v>
      </c>
      <c r="B10" s="15">
        <f>SUM(B11:B21)</f>
        <v>52927000</v>
      </c>
      <c r="C10" s="15">
        <f t="shared" ref="C10:G10" si="1">SUM(C11:C21)</f>
        <v>57595000</v>
      </c>
      <c r="D10" s="15">
        <f t="shared" si="1"/>
        <v>-4668000</v>
      </c>
      <c r="E10" s="15">
        <f t="shared" si="1"/>
        <v>80000000</v>
      </c>
      <c r="F10" s="15">
        <f t="shared" si="1"/>
        <v>60000000</v>
      </c>
      <c r="G10" s="15">
        <f t="shared" si="1"/>
        <v>20000000</v>
      </c>
    </row>
    <row r="11" spans="1:10" x14ac:dyDescent="0.25">
      <c r="A11" s="17" t="s">
        <v>46</v>
      </c>
      <c r="B11" s="18">
        <v>0</v>
      </c>
      <c r="C11" s="18">
        <v>3459000</v>
      </c>
      <c r="D11" s="12">
        <f>B11-C11</f>
        <v>-3459000</v>
      </c>
      <c r="E11" s="13">
        <v>8000000</v>
      </c>
      <c r="F11" s="13">
        <v>6000000</v>
      </c>
      <c r="G11" s="14">
        <f>E11-F11</f>
        <v>2000000</v>
      </c>
    </row>
    <row r="12" spans="1:10" x14ac:dyDescent="0.25">
      <c r="A12" s="17" t="s">
        <v>47</v>
      </c>
      <c r="B12" s="18">
        <v>5750000</v>
      </c>
      <c r="C12" s="18">
        <v>8300000</v>
      </c>
      <c r="D12" s="12">
        <f t="shared" ref="D12:D21" si="2">B12-C12</f>
        <v>-2550000</v>
      </c>
      <c r="E12" s="13">
        <v>8000000</v>
      </c>
      <c r="F12" s="13">
        <v>6000000</v>
      </c>
      <c r="G12" s="14">
        <f t="shared" ref="G12:G22" si="3">E12-F12</f>
        <v>2000000</v>
      </c>
      <c r="J12" s="6">
        <v>1</v>
      </c>
    </row>
    <row r="13" spans="1:10" x14ac:dyDescent="0.25">
      <c r="A13" s="17" t="s">
        <v>48</v>
      </c>
      <c r="B13" s="18">
        <v>5750000</v>
      </c>
      <c r="C13" s="18">
        <v>6200000</v>
      </c>
      <c r="D13" s="12">
        <f t="shared" si="2"/>
        <v>-450000</v>
      </c>
      <c r="E13" s="13">
        <v>8000000</v>
      </c>
      <c r="F13" s="13">
        <v>6000000</v>
      </c>
      <c r="G13" s="14">
        <f t="shared" si="3"/>
        <v>2000000</v>
      </c>
    </row>
    <row r="14" spans="1:10" x14ac:dyDescent="0.25">
      <c r="A14" s="19" t="s">
        <v>49</v>
      </c>
      <c r="B14" s="18">
        <v>5430000</v>
      </c>
      <c r="C14" s="18">
        <v>17000000</v>
      </c>
      <c r="D14" s="12">
        <f t="shared" si="2"/>
        <v>-11570000</v>
      </c>
      <c r="E14" s="13">
        <v>8000000</v>
      </c>
      <c r="F14" s="13">
        <v>6000000</v>
      </c>
      <c r="G14" s="14">
        <f t="shared" si="3"/>
        <v>2000000</v>
      </c>
    </row>
    <row r="15" spans="1:10" x14ac:dyDescent="0.25">
      <c r="A15" s="20" t="s">
        <v>50</v>
      </c>
      <c r="B15" s="18">
        <v>9870000</v>
      </c>
      <c r="C15" s="18">
        <v>4040000</v>
      </c>
      <c r="D15" s="12">
        <f t="shared" si="2"/>
        <v>5830000</v>
      </c>
      <c r="E15" s="13">
        <v>8000000</v>
      </c>
      <c r="F15" s="13">
        <v>6000000</v>
      </c>
      <c r="G15" s="14">
        <f t="shared" si="3"/>
        <v>2000000</v>
      </c>
    </row>
    <row r="16" spans="1:10" x14ac:dyDescent="0.25">
      <c r="A16" s="20" t="s">
        <v>51</v>
      </c>
      <c r="B16" s="18">
        <v>5540000</v>
      </c>
      <c r="C16" s="18">
        <v>4400000</v>
      </c>
      <c r="D16" s="12">
        <f t="shared" si="2"/>
        <v>1140000</v>
      </c>
      <c r="E16" s="13">
        <v>8000000</v>
      </c>
      <c r="F16" s="13">
        <v>6000000</v>
      </c>
      <c r="G16" s="14">
        <f t="shared" si="3"/>
        <v>2000000</v>
      </c>
    </row>
    <row r="17" spans="1:7" x14ac:dyDescent="0.25">
      <c r="A17" s="20" t="s">
        <v>52</v>
      </c>
      <c r="B17" s="18">
        <v>5320000</v>
      </c>
      <c r="C17" s="18">
        <v>2250000</v>
      </c>
      <c r="D17" s="12">
        <f t="shared" si="2"/>
        <v>3070000</v>
      </c>
      <c r="E17" s="13">
        <v>8000000</v>
      </c>
      <c r="F17" s="13">
        <v>6000000</v>
      </c>
      <c r="G17" s="14">
        <f t="shared" si="3"/>
        <v>2000000</v>
      </c>
    </row>
    <row r="18" spans="1:7" x14ac:dyDescent="0.25">
      <c r="A18" s="20" t="s">
        <v>53</v>
      </c>
      <c r="B18" s="18">
        <v>6090000</v>
      </c>
      <c r="C18" s="18">
        <v>5500000</v>
      </c>
      <c r="D18" s="12">
        <f t="shared" si="2"/>
        <v>590000</v>
      </c>
      <c r="E18" s="13">
        <v>8000000</v>
      </c>
      <c r="F18" s="13">
        <v>6000000</v>
      </c>
      <c r="G18" s="14">
        <f t="shared" si="3"/>
        <v>2000000</v>
      </c>
    </row>
    <row r="19" spans="1:7" x14ac:dyDescent="0.25">
      <c r="A19" s="20" t="s">
        <v>54</v>
      </c>
      <c r="B19" s="18">
        <v>2500000</v>
      </c>
      <c r="C19" s="18"/>
      <c r="D19" s="12">
        <f t="shared" si="2"/>
        <v>2500000</v>
      </c>
      <c r="E19" s="13">
        <v>8000000</v>
      </c>
      <c r="F19" s="13">
        <v>6000000</v>
      </c>
      <c r="G19" s="14">
        <f t="shared" si="3"/>
        <v>2000000</v>
      </c>
    </row>
    <row r="20" spans="1:7" x14ac:dyDescent="0.25">
      <c r="A20" s="20" t="s">
        <v>55</v>
      </c>
      <c r="B20" s="18">
        <v>6446000</v>
      </c>
      <c r="C20" s="18">
        <v>6446000</v>
      </c>
      <c r="D20" s="12">
        <f t="shared" si="2"/>
        <v>0</v>
      </c>
      <c r="E20" s="13"/>
      <c r="F20" s="13"/>
      <c r="G20" s="14">
        <f t="shared" si="3"/>
        <v>0</v>
      </c>
    </row>
    <row r="21" spans="1:7" x14ac:dyDescent="0.25">
      <c r="A21" s="20" t="s">
        <v>56</v>
      </c>
      <c r="B21" s="18">
        <v>231000</v>
      </c>
      <c r="C21" s="18"/>
      <c r="D21" s="12">
        <f t="shared" si="2"/>
        <v>231000</v>
      </c>
      <c r="E21" s="13">
        <v>8000000</v>
      </c>
      <c r="F21" s="13">
        <v>6000000</v>
      </c>
      <c r="G21" s="14">
        <f t="shared" si="3"/>
        <v>2000000</v>
      </c>
    </row>
    <row r="22" spans="1:7" x14ac:dyDescent="0.25">
      <c r="A22" s="7" t="s">
        <v>37</v>
      </c>
      <c r="B22" s="8"/>
      <c r="C22" s="8"/>
      <c r="D22" s="8"/>
      <c r="E22" s="8"/>
      <c r="F22" s="8"/>
      <c r="G22" s="14">
        <f t="shared" si="3"/>
        <v>0</v>
      </c>
    </row>
    <row r="23" spans="1:7" x14ac:dyDescent="0.25">
      <c r="A23" s="7" t="s">
        <v>38</v>
      </c>
      <c r="B23" s="8"/>
      <c r="C23" s="8"/>
      <c r="D23" s="8"/>
      <c r="E23" s="8"/>
      <c r="F23" s="8"/>
      <c r="G23" s="8"/>
    </row>
    <row r="24" spans="1:7" x14ac:dyDescent="0.25">
      <c r="A24" s="7" t="s">
        <v>39</v>
      </c>
      <c r="B24" s="8"/>
      <c r="C24" s="8"/>
      <c r="D24" s="8"/>
      <c r="E24" s="8"/>
      <c r="F24" s="8"/>
      <c r="G24" s="8"/>
    </row>
    <row r="27" spans="1:7" x14ac:dyDescent="0.25">
      <c r="A27" s="11" t="s">
        <v>41</v>
      </c>
    </row>
    <row r="28" spans="1:7" x14ac:dyDescent="0.25">
      <c r="A28" s="11" t="s">
        <v>42</v>
      </c>
    </row>
  </sheetData>
  <mergeCells count="9">
    <mergeCell ref="A6:A8"/>
    <mergeCell ref="B6:D6"/>
    <mergeCell ref="B7:D7"/>
    <mergeCell ref="E6:G7"/>
    <mergeCell ref="D1:G1"/>
    <mergeCell ref="A3:G3"/>
    <mergeCell ref="A4:G4"/>
    <mergeCell ref="A1:B1"/>
    <mergeCell ref="A2:B2"/>
  </mergeCells>
  <pageMargins left="0.98" right="0.46"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103CKTC</vt:lpstr>
      <vt:lpstr>104CKTC </vt:lpstr>
      <vt:lpstr>105CKTC </vt:lpstr>
      <vt:lpstr>106CKTC</vt:lpstr>
      <vt:lpstr>107CKT</vt:lpstr>
      <vt:lpstr>107CKT1</vt:lpstr>
      <vt:lpstr>dv</vt:lpstr>
      <vt:lpstr>h</vt:lpstr>
      <vt:lpstr>'103CKTC'!Print_Area</vt:lpstr>
      <vt:lpstr>'104CKTC '!Print_Titles</vt:lpstr>
      <vt:lpstr>'105CKTC '!Print_Titles</vt:lpstr>
      <vt:lpstr>'106CKTC'!Print_Titles</vt:lpstr>
      <vt:lpstr>t</vt:lpstr>
      <vt:lpstr>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nhatthienkt</dc:creator>
  <cp:lastModifiedBy>Vinhhanh</cp:lastModifiedBy>
  <cp:lastPrinted>2025-08-07T16:35:40Z</cp:lastPrinted>
  <dcterms:created xsi:type="dcterms:W3CDTF">2019-01-09T14:57:44Z</dcterms:created>
  <dcterms:modified xsi:type="dcterms:W3CDTF">2025-08-08T00:34:04Z</dcterms:modified>
</cp:coreProperties>
</file>